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59\Desktop\"/>
    </mc:Choice>
  </mc:AlternateContent>
  <bookViews>
    <workbookView xWindow="120" yWindow="75" windowWidth="14985" windowHeight="8835" activeTab="1"/>
  </bookViews>
  <sheets>
    <sheet name="給水一覧" sheetId="2" r:id="rId1"/>
    <sheet name="給水台帳" sheetId="1" r:id="rId2"/>
  </sheets>
  <definedNames>
    <definedName name="_xlnm.Print_Area" localSheetId="1">給水台帳!$C$1:$BF$240</definedName>
    <definedName name="テスト">#REF!</definedName>
    <definedName name="範囲" localSheetId="0">#REF!</definedName>
    <definedName name="範囲">#REF!</definedName>
  </definedNames>
  <calcPr calcId="162913"/>
</workbook>
</file>

<file path=xl/calcChain.xml><?xml version="1.0" encoding="utf-8"?>
<calcChain xmlns="http://schemas.openxmlformats.org/spreadsheetml/2006/main">
  <c r="AU56" i="1" l="1"/>
  <c r="AU104" i="1"/>
  <c r="AU152" i="1" s="1"/>
  <c r="AU200" i="1" s="1"/>
  <c r="AJ152" i="1"/>
  <c r="AJ200" i="1" s="1"/>
  <c r="AJ104" i="1"/>
  <c r="AJ56" i="1"/>
  <c r="AM159" i="1" l="1"/>
  <c r="AM207" i="1"/>
  <c r="AQ247" i="1"/>
  <c r="AK247" i="1"/>
  <c r="AJ247" i="1"/>
  <c r="AG247" i="1"/>
  <c r="AM15" i="1"/>
  <c r="AM247" i="1" s="1"/>
  <c r="AM63" i="1"/>
  <c r="AM111" i="1"/>
  <c r="AY247" i="1"/>
  <c r="AU247" i="1"/>
  <c r="AY207" i="1" l="1"/>
  <c r="AU207" i="1"/>
  <c r="AL207" i="1"/>
  <c r="AI207" i="1"/>
  <c r="Y200" i="1"/>
  <c r="E200" i="1"/>
  <c r="H198" i="1"/>
  <c r="AY159" i="1"/>
  <c r="AU159" i="1"/>
  <c r="AL159" i="1"/>
  <c r="AI159" i="1"/>
  <c r="Y152" i="1"/>
  <c r="E152" i="1"/>
  <c r="H150" i="1"/>
  <c r="AY111" i="1"/>
  <c r="AU111" i="1"/>
  <c r="AL111" i="1"/>
  <c r="AI111" i="1"/>
  <c r="Y104" i="1"/>
  <c r="E104" i="1"/>
  <c r="H102" i="1"/>
  <c r="AY63" i="1"/>
  <c r="AU63" i="1"/>
  <c r="AL63" i="1"/>
  <c r="AI63" i="1"/>
  <c r="Y56" i="1"/>
  <c r="E56" i="1"/>
  <c r="H54" i="1"/>
  <c r="Y8" i="1"/>
  <c r="E8" i="1"/>
  <c r="H6" i="1"/>
  <c r="AU15" i="1" l="1"/>
  <c r="AY15" i="1"/>
  <c r="AL15" i="1"/>
  <c r="AI15" i="1"/>
</calcChain>
</file>

<file path=xl/comments1.xml><?xml version="1.0" encoding="utf-8"?>
<comments xmlns="http://schemas.openxmlformats.org/spreadsheetml/2006/main">
  <authors>
    <author>morisetsu01</author>
  </authors>
  <commentList>
    <comment ref="BB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morisetsu01: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B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morisetsu01: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B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morisetsu01: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B1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morisetsu01: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B2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morisetsu01: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<sst xmlns="http://schemas.openxmlformats.org/spreadsheetml/2006/main" count="405" uniqueCount="81">
  <si>
    <t>単位</t>
    <rPh sb="0" eb="2">
      <t>タンイ</t>
    </rPh>
    <phoneticPr fontId="2"/>
  </si>
  <si>
    <t>検　印</t>
    <rPh sb="0" eb="3">
      <t>ケンイン</t>
    </rPh>
    <phoneticPr fontId="2"/>
  </si>
  <si>
    <t>備考</t>
    <rPh sb="0" eb="2">
      <t>ビコウ</t>
    </rPh>
    <phoneticPr fontId="2"/>
  </si>
  <si>
    <t>個</t>
    <rPh sb="0" eb="1">
      <t>コ</t>
    </rPh>
    <phoneticPr fontId="2"/>
  </si>
  <si>
    <t>給　水　工　事　台　帳</t>
    <rPh sb="0" eb="1">
      <t>キュウ</t>
    </rPh>
    <rPh sb="2" eb="3">
      <t>ミズ</t>
    </rPh>
    <rPh sb="4" eb="5">
      <t>コウ</t>
    </rPh>
    <rPh sb="6" eb="7">
      <t>コト</t>
    </rPh>
    <rPh sb="8" eb="9">
      <t>ダイ</t>
    </rPh>
    <rPh sb="10" eb="11">
      <t>トバリ</t>
    </rPh>
    <phoneticPr fontId="2"/>
  </si>
  <si>
    <t>工事場所</t>
    <rPh sb="0" eb="2">
      <t>コウジ</t>
    </rPh>
    <rPh sb="2" eb="4">
      <t>バショ</t>
    </rPh>
    <phoneticPr fontId="2"/>
  </si>
  <si>
    <t>使用者</t>
    <rPh sb="0" eb="3">
      <t>シヨウシャ</t>
    </rPh>
    <phoneticPr fontId="2"/>
  </si>
  <si>
    <t>水栓番号</t>
    <rPh sb="0" eb="1">
      <t>スイ</t>
    </rPh>
    <rPh sb="1" eb="2">
      <t>セン</t>
    </rPh>
    <rPh sb="2" eb="4">
      <t>バンゴウ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</si>
  <si>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</si>
  <si>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</si>
  <si>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口径</t>
    <rPh sb="0" eb="2">
      <t>コウケイ</t>
    </rPh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</si>
  <si>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</si>
  <si>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t>竣　　工　　図</t>
    <rPh sb="0" eb="1">
      <t>シュン</t>
    </rPh>
    <rPh sb="3" eb="4">
      <t>コウ</t>
    </rPh>
    <rPh sb="6" eb="7">
      <t>ズ</t>
    </rPh>
    <phoneticPr fontId="2"/>
  </si>
  <si>
    <t>配水管種</t>
    <rPh sb="0" eb="2">
      <t>ハイスイ</t>
    </rPh>
    <rPh sb="2" eb="3">
      <t>カン</t>
    </rPh>
    <rPh sb="3" eb="4">
      <t>シュ</t>
    </rPh>
    <phoneticPr fontId="2"/>
  </si>
  <si>
    <t>ｍ</t>
    <phoneticPr fontId="2"/>
  </si>
  <si>
    <t>施工年月日</t>
    <rPh sb="0" eb="2">
      <t>セコウ</t>
    </rPh>
    <rPh sb="2" eb="3">
      <t>ネン</t>
    </rPh>
    <rPh sb="3" eb="5">
      <t>ガッピ</t>
    </rPh>
    <phoneticPr fontId="2"/>
  </si>
  <si>
    <t>使　　用　　材　　料</t>
    <rPh sb="0" eb="1">
      <t>ツカ</t>
    </rPh>
    <rPh sb="3" eb="4">
      <t>ヨウ</t>
    </rPh>
    <rPh sb="6" eb="7">
      <t>ザイ</t>
    </rPh>
    <rPh sb="9" eb="10">
      <t>リョウ</t>
    </rPh>
    <phoneticPr fontId="2"/>
  </si>
  <si>
    <t>配　水　管</t>
    <rPh sb="0" eb="1">
      <t>クバ</t>
    </rPh>
    <rPh sb="2" eb="3">
      <t>ミズ</t>
    </rPh>
    <rPh sb="4" eb="5">
      <t>カン</t>
    </rPh>
    <phoneticPr fontId="2"/>
  </si>
  <si>
    <t>分止水栓位置図</t>
    <rPh sb="0" eb="1">
      <t>ブン</t>
    </rPh>
    <rPh sb="1" eb="3">
      <t>シスイ</t>
    </rPh>
    <rPh sb="3" eb="4">
      <t>セン</t>
    </rPh>
    <rPh sb="4" eb="6">
      <t>イチ</t>
    </rPh>
    <rPh sb="6" eb="7">
      <t>ズ</t>
    </rPh>
    <phoneticPr fontId="2"/>
  </si>
  <si>
    <t>掘削</t>
    <rPh sb="0" eb="2">
      <t>クッサク</t>
    </rPh>
    <phoneticPr fontId="2"/>
  </si>
  <si>
    <t>道路</t>
    <rPh sb="0" eb="2">
      <t>ドウロ</t>
    </rPh>
    <phoneticPr fontId="2"/>
  </si>
  <si>
    <t>人力</t>
    <rPh sb="0" eb="2">
      <t>ジンリキ</t>
    </rPh>
    <phoneticPr fontId="2"/>
  </si>
  <si>
    <t>機械</t>
    <rPh sb="0" eb="2">
      <t>キカイ</t>
    </rPh>
    <phoneticPr fontId="2"/>
  </si>
  <si>
    <t>宅内</t>
    <rPh sb="0" eb="1">
      <t>タク</t>
    </rPh>
    <rPh sb="1" eb="2">
      <t>ナイ</t>
    </rPh>
    <phoneticPr fontId="2"/>
  </si>
  <si>
    <t>埋め戻し</t>
    <rPh sb="0" eb="1">
      <t>ウ</t>
    </rPh>
    <rPh sb="2" eb="3">
      <t>モド</t>
    </rPh>
    <phoneticPr fontId="2"/>
  </si>
  <si>
    <t>アスファルト</t>
    <phoneticPr fontId="2"/>
  </si>
  <si>
    <t>コンクリート</t>
    <phoneticPr fontId="2"/>
  </si>
  <si>
    <t>切断</t>
    <rPh sb="0" eb="2">
      <t>セツダン</t>
    </rPh>
    <phoneticPr fontId="2"/>
  </si>
  <si>
    <t>㎡</t>
    <phoneticPr fontId="2"/>
  </si>
  <si>
    <t>出来高数量</t>
    <rPh sb="0" eb="3">
      <t>デキダカ</t>
    </rPh>
    <rPh sb="3" eb="5">
      <t>スウリョウ</t>
    </rPh>
    <phoneticPr fontId="2"/>
  </si>
  <si>
    <t>猪名川町</t>
    <rPh sb="0" eb="4">
      <t>イナガワチョウ</t>
    </rPh>
    <phoneticPr fontId="2"/>
  </si>
  <si>
    <t>累計</t>
    <rPh sb="0" eb="2">
      <t>ルイケイ</t>
    </rPh>
    <phoneticPr fontId="2"/>
  </si>
  <si>
    <t>担当者</t>
    <rPh sb="0" eb="3">
      <t>タントウシャ</t>
    </rPh>
    <phoneticPr fontId="2"/>
  </si>
  <si>
    <t>印</t>
    <rPh sb="0" eb="1">
      <t>イン</t>
    </rPh>
    <phoneticPr fontId="2"/>
  </si>
  <si>
    <t>配水管口径</t>
    <rPh sb="0" eb="2">
      <t>ハイスイ</t>
    </rPh>
    <rPh sb="2" eb="3">
      <t>カン</t>
    </rPh>
    <rPh sb="3" eb="4">
      <t>コウ</t>
    </rPh>
    <rPh sb="4" eb="5">
      <t>ケイ</t>
    </rPh>
    <phoneticPr fontId="2"/>
  </si>
  <si>
    <t>止</t>
    <rPh sb="0" eb="1">
      <t>ト</t>
    </rPh>
    <phoneticPr fontId="2"/>
  </si>
  <si>
    <t>取壊</t>
    <rPh sb="0" eb="2">
      <t>トリコワ</t>
    </rPh>
    <phoneticPr fontId="2"/>
  </si>
  <si>
    <t>ｻﾄﾞﾙ分水栓</t>
    <rPh sb="4" eb="6">
      <t>ブンスイ</t>
    </rPh>
    <rPh sb="6" eb="7">
      <t>セン</t>
    </rPh>
    <phoneticPr fontId="2"/>
  </si>
  <si>
    <t>ﾊﾟﾗｿﾙ継手</t>
    <rPh sb="5" eb="6">
      <t>ツギ</t>
    </rPh>
    <rPh sb="6" eb="7">
      <t>テ</t>
    </rPh>
    <phoneticPr fontId="2"/>
  </si>
  <si>
    <t>HIP</t>
    <phoneticPr fontId="2"/>
  </si>
  <si>
    <t>90°ﾍﾞﾝﾄﾞ</t>
    <phoneticPr fontId="2"/>
  </si>
  <si>
    <t>密着ｺｱ</t>
    <rPh sb="0" eb="1">
      <t>ミツ</t>
    </rPh>
    <rPh sb="1" eb="2">
      <t>チャク</t>
    </rPh>
    <phoneticPr fontId="2"/>
  </si>
  <si>
    <t>ｿｹｯﾄ</t>
    <phoneticPr fontId="2"/>
  </si>
  <si>
    <t>個</t>
    <rPh sb="0" eb="1">
      <t>コ</t>
    </rPh>
    <phoneticPr fontId="2"/>
  </si>
  <si>
    <t>番号</t>
    <rPh sb="0" eb="2">
      <t>バンゴウ</t>
    </rPh>
    <phoneticPr fontId="13"/>
  </si>
  <si>
    <t>水栓番号</t>
  </si>
  <si>
    <t>使用者</t>
  </si>
  <si>
    <t>使用者住所</t>
  </si>
  <si>
    <t>リスト</t>
    <phoneticPr fontId="2"/>
  </si>
  <si>
    <t>RC</t>
    <phoneticPr fontId="2"/>
  </si>
  <si>
    <t>工事完了写真</t>
    <rPh sb="0" eb="2">
      <t>コウジ</t>
    </rPh>
    <rPh sb="2" eb="4">
      <t>カンリョウ</t>
    </rPh>
    <rPh sb="4" eb="6">
      <t>シャシン</t>
    </rPh>
    <phoneticPr fontId="2"/>
  </si>
  <si>
    <t>掘削平面・断面</t>
    <rPh sb="0" eb="2">
      <t>クッサク</t>
    </rPh>
    <rPh sb="2" eb="4">
      <t>ヘイメン</t>
    </rPh>
    <rPh sb="5" eb="7">
      <t>ダンメン</t>
    </rPh>
    <phoneticPr fontId="2"/>
  </si>
  <si>
    <t>RC40</t>
    <phoneticPr fontId="2"/>
  </si>
  <si>
    <t>ｽｸﾘｰﾆﾝｸﾞｽ</t>
    <phoneticPr fontId="2"/>
  </si>
  <si>
    <t>ｽｸﾘｰﾆﾝｸﾞｽ</t>
    <phoneticPr fontId="2"/>
  </si>
  <si>
    <t>AS仮復旧</t>
    <rPh sb="2" eb="3">
      <t>カリ</t>
    </rPh>
    <rPh sb="3" eb="5">
      <t>フッキュウ</t>
    </rPh>
    <phoneticPr fontId="2"/>
  </si>
  <si>
    <t>AS</t>
    <phoneticPr fontId="2"/>
  </si>
  <si>
    <t>掘削</t>
    <rPh sb="0" eb="2">
      <t>クッサク</t>
    </rPh>
    <phoneticPr fontId="2"/>
  </si>
  <si>
    <t>埋戻</t>
    <rPh sb="0" eb="1">
      <t>ウ</t>
    </rPh>
    <rPh sb="1" eb="2">
      <t>モド</t>
    </rPh>
    <phoneticPr fontId="2"/>
  </si>
  <si>
    <t>平面</t>
    <rPh sb="0" eb="2">
      <t>ヘイメン</t>
    </rPh>
    <phoneticPr fontId="2"/>
  </si>
  <si>
    <t>断面</t>
    <rPh sb="0" eb="2">
      <t>ダンメン</t>
    </rPh>
    <phoneticPr fontId="2"/>
  </si>
  <si>
    <t>S50</t>
    <phoneticPr fontId="2"/>
  </si>
  <si>
    <t>φ50</t>
    <phoneticPr fontId="2"/>
  </si>
  <si>
    <t>50×20</t>
    <phoneticPr fontId="2"/>
  </si>
  <si>
    <t>アスファルト</t>
    <phoneticPr fontId="2"/>
  </si>
  <si>
    <t>コンクリート</t>
    <phoneticPr fontId="2"/>
  </si>
  <si>
    <t>RC</t>
    <phoneticPr fontId="2"/>
  </si>
  <si>
    <t>ｽｸﾘｰﾆﾝｸﾞｽ</t>
    <phoneticPr fontId="2"/>
  </si>
  <si>
    <t>ｍ</t>
    <phoneticPr fontId="2"/>
  </si>
  <si>
    <t>㎡</t>
    <phoneticPr fontId="2"/>
  </si>
  <si>
    <t>猪名川　太郎</t>
    <rPh sb="0" eb="3">
      <t>イナガワ</t>
    </rPh>
    <rPh sb="4" eb="6">
      <t>タロウ</t>
    </rPh>
    <phoneticPr fontId="2"/>
  </si>
  <si>
    <t>給水　次郎</t>
    <rPh sb="0" eb="2">
      <t>キュウスイ</t>
    </rPh>
    <rPh sb="3" eb="5">
      <t>ジロウ</t>
    </rPh>
    <phoneticPr fontId="2"/>
  </si>
  <si>
    <t>上野字北畑11-1</t>
    <rPh sb="0" eb="2">
      <t>ウエノ</t>
    </rPh>
    <rPh sb="2" eb="3">
      <t>アザ</t>
    </rPh>
    <rPh sb="3" eb="5">
      <t>キタバタケ</t>
    </rPh>
    <phoneticPr fontId="2"/>
  </si>
  <si>
    <t>水道1-1</t>
    <rPh sb="0" eb="2">
      <t>スイドウ</t>
    </rPh>
    <phoneticPr fontId="2"/>
  </si>
  <si>
    <t>株式会社○○水道</t>
    <rPh sb="0" eb="2">
      <t>カブシキ</t>
    </rPh>
    <rPh sb="2" eb="4">
      <t>カイシャ</t>
    </rPh>
    <rPh sb="6" eb="8">
      <t>スイドウ</t>
    </rPh>
    <phoneticPr fontId="2"/>
  </si>
  <si>
    <t>給水　光一</t>
    <rPh sb="0" eb="2">
      <t>キュウスイ</t>
    </rPh>
    <rPh sb="3" eb="5">
      <t>コウイチ</t>
    </rPh>
    <phoneticPr fontId="2"/>
  </si>
  <si>
    <t>75×20</t>
    <phoneticPr fontId="2"/>
  </si>
  <si>
    <t>DCIGX</t>
    <phoneticPr fontId="2"/>
  </si>
  <si>
    <t>φ75</t>
    <phoneticPr fontId="2"/>
  </si>
  <si>
    <t>水番○○・△△共同掘削</t>
    <rPh sb="0" eb="1">
      <t>スイ</t>
    </rPh>
    <rPh sb="1" eb="2">
      <t>バン</t>
    </rPh>
    <rPh sb="7" eb="9">
      <t>キョウドウ</t>
    </rPh>
    <rPh sb="9" eb="11">
      <t>クッサク</t>
    </rPh>
    <phoneticPr fontId="2"/>
  </si>
  <si>
    <t>水番□□・××共同掘削</t>
    <rPh sb="0" eb="1">
      <t>スイ</t>
    </rPh>
    <rPh sb="1" eb="2">
      <t>バン</t>
    </rPh>
    <rPh sb="7" eb="9">
      <t>キョウドウ</t>
    </rPh>
    <rPh sb="9" eb="11">
      <t>クッサク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</si>
</sst>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0.000"/>
    <numFmt numFmtId="178" formatCode="0.0_ "/>
    <numFmt numFmtId="179" formatCode="[$-411]ggge&quot;年&quot;m&quot;月&quot;d&quot;日&quot;;@"/>
    <numFmt numFmtId="180" formatCode="0_ "/>
    <numFmt numFmtId="181" formatCode="0.00_ "/>
    <numFmt numFmtId="182" formatCode="0.000;[Color3]\-0.000"/>
    <numFmt numFmtId="183" formatCode="0.&quot;-&quot;00&quot;-&quot;00&quot; &quot;"/>
    <numFmt numFmtId="184" formatCode="#,##0.0;[Red]\-#,##0.0"/>
  </numFmts>
  <fonts count="1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System"/>
      <charset val="128"/>
    </font>
    <font>
      <sz val="10"/>
      <name val="Arial"/>
      <family val="2"/>
    </font>
    <font>
      <sz val="9.5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35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Dash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2">
    <xf numFmtId="0" fontId="0" fillId="0" borderId="0"/>
    <xf numFmtId="177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0" fillId="0" borderId="0"/>
    <xf numFmtId="18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177" fontId="11" fillId="2" borderId="1" applyNumberFormat="0" applyBorder="0" applyAlignment="0">
      <protection locked="0"/>
    </xf>
    <xf numFmtId="0" fontId="11" fillId="2" borderId="0" applyNumberFormat="0" applyBorder="0" applyAlignment="0">
      <protection locked="0"/>
    </xf>
    <xf numFmtId="177" fontId="11" fillId="2" borderId="2" applyBorder="0" applyAlignment="0">
      <protection locked="0"/>
    </xf>
    <xf numFmtId="0" fontId="12" fillId="0" borderId="0"/>
    <xf numFmtId="0" fontId="14" fillId="0" borderId="0"/>
  </cellStyleXfs>
  <cellXfs count="287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shrinkToFit="1" readingOrder="1"/>
    </xf>
    <xf numFmtId="0" fontId="0" fillId="0" borderId="0" xfId="0" applyBorder="1" applyAlignment="1"/>
    <xf numFmtId="0" fontId="0" fillId="0" borderId="7" xfId="0" applyBorder="1" applyAlignment="1"/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/>
    <xf numFmtId="0" fontId="0" fillId="0" borderId="11" xfId="0" applyBorder="1"/>
    <xf numFmtId="0" fontId="0" fillId="0" borderId="20" xfId="0" applyFill="1" applyBorder="1" applyAlignment="1">
      <alignment vertical="center"/>
    </xf>
    <xf numFmtId="0" fontId="0" fillId="0" borderId="0" xfId="0" applyBorder="1"/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11" applyAlignment="1">
      <alignment horizontal="center" vertical="center"/>
    </xf>
    <xf numFmtId="0" fontId="15" fillId="3" borderId="58" xfId="11" applyFont="1" applyFill="1" applyBorder="1" applyAlignment="1"/>
    <xf numFmtId="0" fontId="15" fillId="3" borderId="59" xfId="11" applyFont="1" applyFill="1" applyBorder="1" applyAlignment="1"/>
    <xf numFmtId="0" fontId="15" fillId="3" borderId="60" xfId="11" applyFont="1" applyFill="1" applyBorder="1" applyAlignment="1"/>
    <xf numFmtId="0" fontId="14" fillId="0" borderId="0" xfId="11" applyAlignment="1">
      <alignment vertical="center"/>
    </xf>
    <xf numFmtId="180" fontId="16" fillId="0" borderId="61" xfId="11" applyNumberFormat="1" applyFont="1" applyBorder="1" applyAlignment="1"/>
    <xf numFmtId="49" fontId="16" fillId="0" borderId="62" xfId="11" applyNumberFormat="1" applyFont="1" applyBorder="1" applyAlignment="1"/>
    <xf numFmtId="49" fontId="16" fillId="0" borderId="63" xfId="11" applyNumberFormat="1" applyFont="1" applyBorder="1" applyAlignment="1"/>
    <xf numFmtId="180" fontId="16" fillId="0" borderId="64" xfId="11" applyNumberFormat="1" applyFont="1" applyBorder="1" applyAlignment="1"/>
    <xf numFmtId="49" fontId="16" fillId="0" borderId="65" xfId="11" applyNumberFormat="1" applyFont="1" applyBorder="1" applyAlignment="1"/>
    <xf numFmtId="49" fontId="16" fillId="0" borderId="66" xfId="11" applyNumberFormat="1" applyFont="1" applyBorder="1" applyAlignment="1"/>
    <xf numFmtId="180" fontId="16" fillId="0" borderId="67" xfId="11" applyNumberFormat="1" applyFont="1" applyBorder="1" applyAlignment="1"/>
    <xf numFmtId="49" fontId="16" fillId="0" borderId="68" xfId="11" applyNumberFormat="1" applyFont="1" applyBorder="1" applyAlignment="1"/>
    <xf numFmtId="49" fontId="16" fillId="0" borderId="69" xfId="11" applyNumberFormat="1" applyFont="1" applyBorder="1" applyAlignment="1"/>
    <xf numFmtId="0" fontId="0" fillId="0" borderId="0" xfId="0" applyAlignment="1">
      <alignment horizont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5" fillId="0" borderId="11" xfId="0" applyFont="1" applyBorder="1" applyAlignment="1">
      <alignment vertical="center" textRotation="255"/>
    </xf>
    <xf numFmtId="0" fontId="8" fillId="0" borderId="0" xfId="0" applyFont="1" applyBorder="1" applyAlignment="1">
      <alignment vertical="center" textRotation="255"/>
    </xf>
    <xf numFmtId="0" fontId="8" fillId="0" borderId="11" xfId="0" applyFont="1" applyBorder="1" applyAlignment="1">
      <alignment vertical="center" textRotation="255"/>
    </xf>
    <xf numFmtId="0" fontId="8" fillId="0" borderId="10" xfId="0" applyFont="1" applyBorder="1" applyAlignment="1">
      <alignment vertical="center" textRotation="255"/>
    </xf>
    <xf numFmtId="0" fontId="0" fillId="0" borderId="0" xfId="0" applyAlignment="1">
      <alignment horizontal="left"/>
    </xf>
    <xf numFmtId="0" fontId="5" fillId="0" borderId="25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79" fontId="0" fillId="0" borderId="31" xfId="0" applyNumberFormat="1" applyBorder="1" applyAlignment="1">
      <alignment horizontal="distributed" vertical="center" justifyLastLine="1"/>
    </xf>
    <xf numFmtId="179" fontId="0" fillId="0" borderId="10" xfId="0" applyNumberFormat="1" applyBorder="1" applyAlignment="1">
      <alignment horizontal="distributed" vertical="center" justifyLastLine="1"/>
    </xf>
    <xf numFmtId="179" fontId="0" fillId="0" borderId="30" xfId="0" applyNumberFormat="1" applyBorder="1" applyAlignment="1">
      <alignment horizontal="distributed" vertical="center" justifyLastLine="1"/>
    </xf>
    <xf numFmtId="179" fontId="0" fillId="0" borderId="4" xfId="0" applyNumberFormat="1" applyBorder="1" applyAlignment="1">
      <alignment horizontal="distributed" vertical="center" justifyLastLine="1"/>
    </xf>
    <xf numFmtId="179" fontId="0" fillId="0" borderId="0" xfId="0" applyNumberFormat="1" applyBorder="1" applyAlignment="1">
      <alignment horizontal="distributed" vertical="center" justifyLastLine="1"/>
    </xf>
    <xf numFmtId="179" fontId="0" fillId="0" borderId="21" xfId="0" applyNumberFormat="1" applyBorder="1" applyAlignment="1">
      <alignment horizontal="distributed" vertical="center" justifyLastLine="1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81" fontId="0" fillId="0" borderId="40" xfId="0" applyNumberFormat="1" applyBorder="1" applyAlignment="1">
      <alignment horizontal="center" vertical="center" shrinkToFit="1" readingOrder="1"/>
    </xf>
    <xf numFmtId="181" fontId="0" fillId="0" borderId="43" xfId="0" applyNumberFormat="1" applyBorder="1" applyAlignment="1">
      <alignment horizontal="center" vertical="center" shrinkToFit="1" readingOrder="1"/>
    </xf>
    <xf numFmtId="0" fontId="0" fillId="0" borderId="40" xfId="0" applyBorder="1" applyAlignment="1">
      <alignment horizontal="center" vertical="center" shrinkToFit="1" readingOrder="1"/>
    </xf>
    <xf numFmtId="0" fontId="0" fillId="0" borderId="52" xfId="0" applyBorder="1" applyAlignment="1">
      <alignment horizontal="center" vertical="center" shrinkToFit="1" readingOrder="1"/>
    </xf>
    <xf numFmtId="0" fontId="0" fillId="0" borderId="43" xfId="0" applyBorder="1" applyAlignment="1">
      <alignment horizontal="center" vertical="center" shrinkToFit="1" readingOrder="1"/>
    </xf>
    <xf numFmtId="0" fontId="0" fillId="0" borderId="53" xfId="0" applyBorder="1" applyAlignment="1">
      <alignment horizontal="center" vertical="center" shrinkToFit="1" readingOrder="1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5" fillId="0" borderId="31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 readingOrder="1"/>
    </xf>
    <xf numFmtId="0" fontId="0" fillId="0" borderId="48" xfId="0" applyBorder="1" applyAlignment="1">
      <alignment horizontal="center" vertical="center" shrinkToFit="1" readingOrder="1"/>
    </xf>
    <xf numFmtId="176" fontId="0" fillId="0" borderId="10" xfId="0" applyNumberFormat="1" applyBorder="1" applyAlignment="1">
      <alignment horizontal="center" vertical="center"/>
    </xf>
    <xf numFmtId="0" fontId="0" fillId="0" borderId="0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184" fontId="0" fillId="0" borderId="40" xfId="6" applyNumberFormat="1" applyFont="1" applyBorder="1" applyAlignment="1">
      <alignment horizontal="center" vertical="center"/>
    </xf>
    <xf numFmtId="178" fontId="8" fillId="0" borderId="11" xfId="0" applyNumberFormat="1" applyFont="1" applyFill="1" applyBorder="1" applyAlignment="1">
      <alignment horizontal="center" vertical="center"/>
    </xf>
    <xf numFmtId="38" fontId="0" fillId="0" borderId="40" xfId="6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40" xfId="0" applyBorder="1"/>
    <xf numFmtId="0" fontId="0" fillId="0" borderId="43" xfId="0" applyBorder="1"/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38" fontId="0" fillId="0" borderId="43" xfId="6" applyFon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 readingOrder="1"/>
    </xf>
    <xf numFmtId="0" fontId="0" fillId="0" borderId="8" xfId="0" applyBorder="1" applyAlignment="1">
      <alignment horizontal="center" vertical="center" shrinkToFit="1" readingOrder="1"/>
    </xf>
    <xf numFmtId="0" fontId="0" fillId="0" borderId="23" xfId="0" applyBorder="1" applyAlignment="1">
      <alignment horizontal="center" vertical="center" shrinkToFit="1" readingOrder="1"/>
    </xf>
    <xf numFmtId="0" fontId="0" fillId="0" borderId="44" xfId="0" applyBorder="1" applyAlignment="1">
      <alignment horizontal="center" vertical="center" shrinkToFit="1" readingOrder="1"/>
    </xf>
    <xf numFmtId="0" fontId="0" fillId="0" borderId="7" xfId="0" applyBorder="1" applyAlignment="1">
      <alignment horizontal="center" vertical="center" shrinkToFit="1" readingOrder="1"/>
    </xf>
    <xf numFmtId="0" fontId="0" fillId="0" borderId="32" xfId="0" applyBorder="1" applyAlignment="1">
      <alignment horizontal="center" vertical="center" shrinkToFit="1" readingOrder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 readingOrder="1"/>
    </xf>
    <xf numFmtId="0" fontId="5" fillId="0" borderId="48" xfId="0" applyFont="1" applyBorder="1" applyAlignment="1">
      <alignment horizontal="center" vertical="center" shrinkToFit="1" readingOrder="1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38" fontId="0" fillId="0" borderId="36" xfId="6" applyFont="1" applyBorder="1" applyAlignment="1">
      <alignment horizontal="center" vertical="center"/>
    </xf>
    <xf numFmtId="38" fontId="0" fillId="0" borderId="48" xfId="6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81" fontId="0" fillId="0" borderId="40" xfId="0" applyNumberFormat="1" applyBorder="1" applyAlignment="1">
      <alignment horizontal="center" vertical="center"/>
    </xf>
    <xf numFmtId="181" fontId="0" fillId="0" borderId="43" xfId="0" applyNumberFormat="1" applyBorder="1" applyAlignment="1">
      <alignment horizontal="center" vertical="center"/>
    </xf>
    <xf numFmtId="40" fontId="0" fillId="0" borderId="40" xfId="6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 readingOrder="1"/>
    </xf>
    <xf numFmtId="0" fontId="0" fillId="0" borderId="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0" fillId="0" borderId="3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/>
    </xf>
    <xf numFmtId="181" fontId="0" fillId="0" borderId="36" xfId="0" applyNumberFormat="1" applyBorder="1" applyAlignment="1">
      <alignment horizontal="center" vertical="center"/>
    </xf>
    <xf numFmtId="181" fontId="0" fillId="0" borderId="48" xfId="0" applyNumberFormat="1" applyBorder="1" applyAlignment="1">
      <alignment horizontal="center" vertical="center"/>
    </xf>
    <xf numFmtId="181" fontId="0" fillId="0" borderId="37" xfId="0" applyNumberFormat="1" applyBorder="1" applyAlignment="1">
      <alignment horizontal="center" vertical="center" shrinkToFit="1" readingOrder="1"/>
    </xf>
    <xf numFmtId="181" fontId="0" fillId="0" borderId="8" xfId="0" applyNumberFormat="1" applyBorder="1" applyAlignment="1">
      <alignment horizontal="center" vertical="center" shrinkToFit="1" readingOrder="1"/>
    </xf>
    <xf numFmtId="181" fontId="0" fillId="0" borderId="23" xfId="0" applyNumberFormat="1" applyBorder="1" applyAlignment="1">
      <alignment horizontal="center" vertical="center" shrinkToFit="1" readingOrder="1"/>
    </xf>
    <xf numFmtId="181" fontId="0" fillId="0" borderId="44" xfId="0" applyNumberFormat="1" applyBorder="1" applyAlignment="1">
      <alignment horizontal="center" vertical="center" shrinkToFit="1" readingOrder="1"/>
    </xf>
    <xf numFmtId="181" fontId="0" fillId="0" borderId="7" xfId="0" applyNumberFormat="1" applyBorder="1" applyAlignment="1">
      <alignment horizontal="center" vertical="center" shrinkToFit="1" readingOrder="1"/>
    </xf>
    <xf numFmtId="181" fontId="0" fillId="0" borderId="32" xfId="0" applyNumberFormat="1" applyBorder="1" applyAlignment="1">
      <alignment horizontal="center" vertical="center" shrinkToFit="1" readingOrder="1"/>
    </xf>
  </cellXfs>
  <cellStyles count="12">
    <cellStyle name="ｍ単位" xfId="1"/>
    <cellStyle name="ｍ単位[－]赤表示" xfId="2"/>
    <cellStyle name="Normal_laroux" xfId="3"/>
    <cellStyle name="角度入力" xfId="4"/>
    <cellStyle name="角度表示" xfId="5"/>
    <cellStyle name="桁区切り" xfId="6" builtinId="6"/>
    <cellStyle name="入力セル" xfId="7"/>
    <cellStyle name="入力セル　" xfId="8"/>
    <cellStyle name="入力セル_座標逆算" xfId="9"/>
    <cellStyle name="標準" xfId="0" builtinId="0"/>
    <cellStyle name="標準 2" xfId="11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19</xdr:row>
      <xdr:rowOff>66675</xdr:rowOff>
    </xdr:from>
    <xdr:to>
      <xdr:col>22</xdr:col>
      <xdr:colOff>38100</xdr:colOff>
      <xdr:row>20</xdr:row>
      <xdr:rowOff>38100</xdr:rowOff>
    </xdr:to>
    <xdr:sp macro="" textlink="">
      <xdr:nvSpPr>
        <xdr:cNvPr id="17908" name="Oval 309"/>
        <xdr:cNvSpPr>
          <a:spLocks noChangeArrowheads="1"/>
        </xdr:cNvSpPr>
      </xdr:nvSpPr>
      <xdr:spPr bwMode="auto">
        <a:xfrm>
          <a:off x="9048750" y="11153775"/>
          <a:ext cx="76200" cy="762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57150</xdr:rowOff>
    </xdr:from>
    <xdr:to>
      <xdr:col>22</xdr:col>
      <xdr:colOff>0</xdr:colOff>
      <xdr:row>18</xdr:row>
      <xdr:rowOff>57150</xdr:rowOff>
    </xdr:to>
    <xdr:sp macro="" textlink="">
      <xdr:nvSpPr>
        <xdr:cNvPr id="17909" name="Line 313"/>
        <xdr:cNvSpPr>
          <a:spLocks noChangeShapeType="1"/>
        </xdr:cNvSpPr>
      </xdr:nvSpPr>
      <xdr:spPr bwMode="auto">
        <a:xfrm>
          <a:off x="8610600" y="1103947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18</xdr:row>
      <xdr:rowOff>57150</xdr:rowOff>
    </xdr:from>
    <xdr:to>
      <xdr:col>27</xdr:col>
      <xdr:colOff>0</xdr:colOff>
      <xdr:row>18</xdr:row>
      <xdr:rowOff>57150</xdr:rowOff>
    </xdr:to>
    <xdr:sp macro="" textlink="">
      <xdr:nvSpPr>
        <xdr:cNvPr id="17910" name="Line 314"/>
        <xdr:cNvSpPr>
          <a:spLocks noChangeShapeType="1"/>
        </xdr:cNvSpPr>
      </xdr:nvSpPr>
      <xdr:spPr bwMode="auto">
        <a:xfrm>
          <a:off x="9086850" y="1103947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29</xdr:row>
      <xdr:rowOff>0</xdr:rowOff>
    </xdr:from>
    <xdr:to>
      <xdr:col>27</xdr:col>
      <xdr:colOff>9525</xdr:colOff>
      <xdr:row>29</xdr:row>
      <xdr:rowOff>0</xdr:rowOff>
    </xdr:to>
    <xdr:sp macro="" textlink="">
      <xdr:nvSpPr>
        <xdr:cNvPr id="17911" name="Line 315"/>
        <xdr:cNvSpPr>
          <a:spLocks noChangeShapeType="1"/>
        </xdr:cNvSpPr>
      </xdr:nvSpPr>
      <xdr:spPr bwMode="auto">
        <a:xfrm>
          <a:off x="9096375" y="1213485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0</xdr:rowOff>
    </xdr:from>
    <xdr:to>
      <xdr:col>22</xdr:col>
      <xdr:colOff>0</xdr:colOff>
      <xdr:row>29</xdr:row>
      <xdr:rowOff>0</xdr:rowOff>
    </xdr:to>
    <xdr:sp macro="" textlink="">
      <xdr:nvSpPr>
        <xdr:cNvPr id="17912" name="Line 316"/>
        <xdr:cNvSpPr>
          <a:spLocks noChangeShapeType="1"/>
        </xdr:cNvSpPr>
      </xdr:nvSpPr>
      <xdr:spPr bwMode="auto">
        <a:xfrm>
          <a:off x="4953000" y="403860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20</xdr:row>
      <xdr:rowOff>0</xdr:rowOff>
    </xdr:from>
    <xdr:to>
      <xdr:col>16</xdr:col>
      <xdr:colOff>28575</xdr:colOff>
      <xdr:row>24</xdr:row>
      <xdr:rowOff>0</xdr:rowOff>
    </xdr:to>
    <xdr:sp macro="" textlink="">
      <xdr:nvSpPr>
        <xdr:cNvPr id="17913" name="Line 2788"/>
        <xdr:cNvSpPr>
          <a:spLocks noChangeShapeType="1"/>
        </xdr:cNvSpPr>
      </xdr:nvSpPr>
      <xdr:spPr bwMode="auto">
        <a:xfrm flipV="1">
          <a:off x="8543925" y="11191875"/>
          <a:ext cx="0" cy="4191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57150</xdr:colOff>
      <xdr:row>67</xdr:row>
      <xdr:rowOff>66675</xdr:rowOff>
    </xdr:from>
    <xdr:to>
      <xdr:col>22</xdr:col>
      <xdr:colOff>38100</xdr:colOff>
      <xdr:row>68</xdr:row>
      <xdr:rowOff>38100</xdr:rowOff>
    </xdr:to>
    <xdr:sp macro="" textlink="">
      <xdr:nvSpPr>
        <xdr:cNvPr id="4139" name="Oval 309"/>
        <xdr:cNvSpPr>
          <a:spLocks noChangeArrowheads="1"/>
        </xdr:cNvSpPr>
      </xdr:nvSpPr>
      <xdr:spPr bwMode="auto">
        <a:xfrm>
          <a:off x="5391150" y="3057525"/>
          <a:ext cx="76200" cy="762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66</xdr:row>
      <xdr:rowOff>57150</xdr:rowOff>
    </xdr:from>
    <xdr:to>
      <xdr:col>22</xdr:col>
      <xdr:colOff>0</xdr:colOff>
      <xdr:row>66</xdr:row>
      <xdr:rowOff>57150</xdr:rowOff>
    </xdr:to>
    <xdr:sp macro="" textlink="">
      <xdr:nvSpPr>
        <xdr:cNvPr id="4140" name="Line 313"/>
        <xdr:cNvSpPr>
          <a:spLocks noChangeShapeType="1"/>
        </xdr:cNvSpPr>
      </xdr:nvSpPr>
      <xdr:spPr bwMode="auto">
        <a:xfrm>
          <a:off x="4953000" y="294322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66</xdr:row>
      <xdr:rowOff>57150</xdr:rowOff>
    </xdr:from>
    <xdr:to>
      <xdr:col>27</xdr:col>
      <xdr:colOff>0</xdr:colOff>
      <xdr:row>66</xdr:row>
      <xdr:rowOff>57150</xdr:rowOff>
    </xdr:to>
    <xdr:sp macro="" textlink="">
      <xdr:nvSpPr>
        <xdr:cNvPr id="4141" name="Line 314"/>
        <xdr:cNvSpPr>
          <a:spLocks noChangeShapeType="1"/>
        </xdr:cNvSpPr>
      </xdr:nvSpPr>
      <xdr:spPr bwMode="auto">
        <a:xfrm>
          <a:off x="5429250" y="294322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77</xdr:row>
      <xdr:rowOff>0</xdr:rowOff>
    </xdr:from>
    <xdr:to>
      <xdr:col>27</xdr:col>
      <xdr:colOff>9525</xdr:colOff>
      <xdr:row>77</xdr:row>
      <xdr:rowOff>0</xdr:rowOff>
    </xdr:to>
    <xdr:sp macro="" textlink="">
      <xdr:nvSpPr>
        <xdr:cNvPr id="4142" name="Line 315"/>
        <xdr:cNvSpPr>
          <a:spLocks noChangeShapeType="1"/>
        </xdr:cNvSpPr>
      </xdr:nvSpPr>
      <xdr:spPr bwMode="auto">
        <a:xfrm>
          <a:off x="5438775" y="403860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77</xdr:row>
      <xdr:rowOff>0</xdr:rowOff>
    </xdr:from>
    <xdr:to>
      <xdr:col>22</xdr:col>
      <xdr:colOff>0</xdr:colOff>
      <xdr:row>77</xdr:row>
      <xdr:rowOff>0</xdr:rowOff>
    </xdr:to>
    <xdr:sp macro="" textlink="">
      <xdr:nvSpPr>
        <xdr:cNvPr id="4143" name="Line 316"/>
        <xdr:cNvSpPr>
          <a:spLocks noChangeShapeType="1"/>
        </xdr:cNvSpPr>
      </xdr:nvSpPr>
      <xdr:spPr bwMode="auto">
        <a:xfrm>
          <a:off x="4953000" y="403860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68</xdr:row>
      <xdr:rowOff>0</xdr:rowOff>
    </xdr:from>
    <xdr:to>
      <xdr:col>16</xdr:col>
      <xdr:colOff>28575</xdr:colOff>
      <xdr:row>72</xdr:row>
      <xdr:rowOff>0</xdr:rowOff>
    </xdr:to>
    <xdr:sp macro="" textlink="">
      <xdr:nvSpPr>
        <xdr:cNvPr id="4144" name="Line 2788"/>
        <xdr:cNvSpPr>
          <a:spLocks noChangeShapeType="1"/>
        </xdr:cNvSpPr>
      </xdr:nvSpPr>
      <xdr:spPr bwMode="auto">
        <a:xfrm flipV="1">
          <a:off x="4886325" y="3095625"/>
          <a:ext cx="0" cy="4191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57150</xdr:colOff>
      <xdr:row>115</xdr:row>
      <xdr:rowOff>66675</xdr:rowOff>
    </xdr:from>
    <xdr:to>
      <xdr:col>22</xdr:col>
      <xdr:colOff>38100</xdr:colOff>
      <xdr:row>116</xdr:row>
      <xdr:rowOff>38100</xdr:rowOff>
    </xdr:to>
    <xdr:sp macro="" textlink="">
      <xdr:nvSpPr>
        <xdr:cNvPr id="4145" name="Oval 309"/>
        <xdr:cNvSpPr>
          <a:spLocks noChangeArrowheads="1"/>
        </xdr:cNvSpPr>
      </xdr:nvSpPr>
      <xdr:spPr bwMode="auto">
        <a:xfrm>
          <a:off x="5391150" y="3057525"/>
          <a:ext cx="76200" cy="762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114</xdr:row>
      <xdr:rowOff>57150</xdr:rowOff>
    </xdr:from>
    <xdr:to>
      <xdr:col>22</xdr:col>
      <xdr:colOff>0</xdr:colOff>
      <xdr:row>114</xdr:row>
      <xdr:rowOff>57150</xdr:rowOff>
    </xdr:to>
    <xdr:sp macro="" textlink="">
      <xdr:nvSpPr>
        <xdr:cNvPr id="4146" name="Line 313"/>
        <xdr:cNvSpPr>
          <a:spLocks noChangeShapeType="1"/>
        </xdr:cNvSpPr>
      </xdr:nvSpPr>
      <xdr:spPr bwMode="auto">
        <a:xfrm>
          <a:off x="4953000" y="294322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114</xdr:row>
      <xdr:rowOff>57150</xdr:rowOff>
    </xdr:from>
    <xdr:to>
      <xdr:col>27</xdr:col>
      <xdr:colOff>0</xdr:colOff>
      <xdr:row>114</xdr:row>
      <xdr:rowOff>57150</xdr:rowOff>
    </xdr:to>
    <xdr:sp macro="" textlink="">
      <xdr:nvSpPr>
        <xdr:cNvPr id="4147" name="Line 314"/>
        <xdr:cNvSpPr>
          <a:spLocks noChangeShapeType="1"/>
        </xdr:cNvSpPr>
      </xdr:nvSpPr>
      <xdr:spPr bwMode="auto">
        <a:xfrm>
          <a:off x="5429250" y="294322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125</xdr:row>
      <xdr:rowOff>0</xdr:rowOff>
    </xdr:from>
    <xdr:to>
      <xdr:col>27</xdr:col>
      <xdr:colOff>9525</xdr:colOff>
      <xdr:row>125</xdr:row>
      <xdr:rowOff>0</xdr:rowOff>
    </xdr:to>
    <xdr:sp macro="" textlink="">
      <xdr:nvSpPr>
        <xdr:cNvPr id="4148" name="Line 315"/>
        <xdr:cNvSpPr>
          <a:spLocks noChangeShapeType="1"/>
        </xdr:cNvSpPr>
      </xdr:nvSpPr>
      <xdr:spPr bwMode="auto">
        <a:xfrm>
          <a:off x="5438775" y="403860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125</xdr:row>
      <xdr:rowOff>0</xdr:rowOff>
    </xdr:from>
    <xdr:to>
      <xdr:col>22</xdr:col>
      <xdr:colOff>0</xdr:colOff>
      <xdr:row>125</xdr:row>
      <xdr:rowOff>0</xdr:rowOff>
    </xdr:to>
    <xdr:sp macro="" textlink="">
      <xdr:nvSpPr>
        <xdr:cNvPr id="4149" name="Line 316"/>
        <xdr:cNvSpPr>
          <a:spLocks noChangeShapeType="1"/>
        </xdr:cNvSpPr>
      </xdr:nvSpPr>
      <xdr:spPr bwMode="auto">
        <a:xfrm>
          <a:off x="4953000" y="403860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116</xdr:row>
      <xdr:rowOff>0</xdr:rowOff>
    </xdr:from>
    <xdr:to>
      <xdr:col>16</xdr:col>
      <xdr:colOff>28575</xdr:colOff>
      <xdr:row>120</xdr:row>
      <xdr:rowOff>0</xdr:rowOff>
    </xdr:to>
    <xdr:sp macro="" textlink="">
      <xdr:nvSpPr>
        <xdr:cNvPr id="4150" name="Line 2788"/>
        <xdr:cNvSpPr>
          <a:spLocks noChangeShapeType="1"/>
        </xdr:cNvSpPr>
      </xdr:nvSpPr>
      <xdr:spPr bwMode="auto">
        <a:xfrm flipV="1">
          <a:off x="4886325" y="3095625"/>
          <a:ext cx="0" cy="4191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57150</xdr:colOff>
      <xdr:row>163</xdr:row>
      <xdr:rowOff>66675</xdr:rowOff>
    </xdr:from>
    <xdr:to>
      <xdr:col>22</xdr:col>
      <xdr:colOff>38100</xdr:colOff>
      <xdr:row>164</xdr:row>
      <xdr:rowOff>38100</xdr:rowOff>
    </xdr:to>
    <xdr:sp macro="" textlink="">
      <xdr:nvSpPr>
        <xdr:cNvPr id="4151" name="Oval 309"/>
        <xdr:cNvSpPr>
          <a:spLocks noChangeArrowheads="1"/>
        </xdr:cNvSpPr>
      </xdr:nvSpPr>
      <xdr:spPr bwMode="auto">
        <a:xfrm>
          <a:off x="5391150" y="3057525"/>
          <a:ext cx="76200" cy="762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162</xdr:row>
      <xdr:rowOff>57150</xdr:rowOff>
    </xdr:from>
    <xdr:to>
      <xdr:col>22</xdr:col>
      <xdr:colOff>0</xdr:colOff>
      <xdr:row>162</xdr:row>
      <xdr:rowOff>57150</xdr:rowOff>
    </xdr:to>
    <xdr:sp macro="" textlink="">
      <xdr:nvSpPr>
        <xdr:cNvPr id="4152" name="Line 313"/>
        <xdr:cNvSpPr>
          <a:spLocks noChangeShapeType="1"/>
        </xdr:cNvSpPr>
      </xdr:nvSpPr>
      <xdr:spPr bwMode="auto">
        <a:xfrm>
          <a:off x="4953000" y="294322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162</xdr:row>
      <xdr:rowOff>57150</xdr:rowOff>
    </xdr:from>
    <xdr:to>
      <xdr:col>27</xdr:col>
      <xdr:colOff>0</xdr:colOff>
      <xdr:row>162</xdr:row>
      <xdr:rowOff>57150</xdr:rowOff>
    </xdr:to>
    <xdr:sp macro="" textlink="">
      <xdr:nvSpPr>
        <xdr:cNvPr id="4153" name="Line 314"/>
        <xdr:cNvSpPr>
          <a:spLocks noChangeShapeType="1"/>
        </xdr:cNvSpPr>
      </xdr:nvSpPr>
      <xdr:spPr bwMode="auto">
        <a:xfrm>
          <a:off x="5429250" y="294322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173</xdr:row>
      <xdr:rowOff>0</xdr:rowOff>
    </xdr:from>
    <xdr:to>
      <xdr:col>27</xdr:col>
      <xdr:colOff>9525</xdr:colOff>
      <xdr:row>173</xdr:row>
      <xdr:rowOff>0</xdr:rowOff>
    </xdr:to>
    <xdr:sp macro="" textlink="">
      <xdr:nvSpPr>
        <xdr:cNvPr id="4154" name="Line 315"/>
        <xdr:cNvSpPr>
          <a:spLocks noChangeShapeType="1"/>
        </xdr:cNvSpPr>
      </xdr:nvSpPr>
      <xdr:spPr bwMode="auto">
        <a:xfrm>
          <a:off x="5438775" y="403860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173</xdr:row>
      <xdr:rowOff>0</xdr:rowOff>
    </xdr:from>
    <xdr:to>
      <xdr:col>22</xdr:col>
      <xdr:colOff>0</xdr:colOff>
      <xdr:row>173</xdr:row>
      <xdr:rowOff>0</xdr:rowOff>
    </xdr:to>
    <xdr:sp macro="" textlink="">
      <xdr:nvSpPr>
        <xdr:cNvPr id="4155" name="Line 316"/>
        <xdr:cNvSpPr>
          <a:spLocks noChangeShapeType="1"/>
        </xdr:cNvSpPr>
      </xdr:nvSpPr>
      <xdr:spPr bwMode="auto">
        <a:xfrm>
          <a:off x="4953000" y="403860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164</xdr:row>
      <xdr:rowOff>0</xdr:rowOff>
    </xdr:from>
    <xdr:to>
      <xdr:col>16</xdr:col>
      <xdr:colOff>28575</xdr:colOff>
      <xdr:row>168</xdr:row>
      <xdr:rowOff>0</xdr:rowOff>
    </xdr:to>
    <xdr:sp macro="" textlink="">
      <xdr:nvSpPr>
        <xdr:cNvPr id="4156" name="Line 2788"/>
        <xdr:cNvSpPr>
          <a:spLocks noChangeShapeType="1"/>
        </xdr:cNvSpPr>
      </xdr:nvSpPr>
      <xdr:spPr bwMode="auto">
        <a:xfrm flipV="1">
          <a:off x="4886325" y="3095625"/>
          <a:ext cx="0" cy="4191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57150</xdr:colOff>
      <xdr:row>211</xdr:row>
      <xdr:rowOff>66675</xdr:rowOff>
    </xdr:from>
    <xdr:to>
      <xdr:col>22</xdr:col>
      <xdr:colOff>38100</xdr:colOff>
      <xdr:row>212</xdr:row>
      <xdr:rowOff>38100</xdr:rowOff>
    </xdr:to>
    <xdr:sp macro="" textlink="">
      <xdr:nvSpPr>
        <xdr:cNvPr id="4157" name="Oval 309"/>
        <xdr:cNvSpPr>
          <a:spLocks noChangeArrowheads="1"/>
        </xdr:cNvSpPr>
      </xdr:nvSpPr>
      <xdr:spPr bwMode="auto">
        <a:xfrm>
          <a:off x="5391150" y="3057525"/>
          <a:ext cx="76200" cy="762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210</xdr:row>
      <xdr:rowOff>57150</xdr:rowOff>
    </xdr:from>
    <xdr:to>
      <xdr:col>22</xdr:col>
      <xdr:colOff>0</xdr:colOff>
      <xdr:row>210</xdr:row>
      <xdr:rowOff>57150</xdr:rowOff>
    </xdr:to>
    <xdr:sp macro="" textlink="">
      <xdr:nvSpPr>
        <xdr:cNvPr id="4158" name="Line 313"/>
        <xdr:cNvSpPr>
          <a:spLocks noChangeShapeType="1"/>
        </xdr:cNvSpPr>
      </xdr:nvSpPr>
      <xdr:spPr bwMode="auto">
        <a:xfrm>
          <a:off x="4953000" y="294322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210</xdr:row>
      <xdr:rowOff>57150</xdr:rowOff>
    </xdr:from>
    <xdr:to>
      <xdr:col>27</xdr:col>
      <xdr:colOff>0</xdr:colOff>
      <xdr:row>210</xdr:row>
      <xdr:rowOff>57150</xdr:rowOff>
    </xdr:to>
    <xdr:sp macro="" textlink="">
      <xdr:nvSpPr>
        <xdr:cNvPr id="4159" name="Line 314"/>
        <xdr:cNvSpPr>
          <a:spLocks noChangeShapeType="1"/>
        </xdr:cNvSpPr>
      </xdr:nvSpPr>
      <xdr:spPr bwMode="auto">
        <a:xfrm>
          <a:off x="5429250" y="2943225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221</xdr:row>
      <xdr:rowOff>0</xdr:rowOff>
    </xdr:from>
    <xdr:to>
      <xdr:col>27</xdr:col>
      <xdr:colOff>9525</xdr:colOff>
      <xdr:row>221</xdr:row>
      <xdr:rowOff>0</xdr:rowOff>
    </xdr:to>
    <xdr:sp macro="" textlink="">
      <xdr:nvSpPr>
        <xdr:cNvPr id="4160" name="Line 315"/>
        <xdr:cNvSpPr>
          <a:spLocks noChangeShapeType="1"/>
        </xdr:cNvSpPr>
      </xdr:nvSpPr>
      <xdr:spPr bwMode="auto">
        <a:xfrm>
          <a:off x="5438775" y="403860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221</xdr:row>
      <xdr:rowOff>0</xdr:rowOff>
    </xdr:from>
    <xdr:to>
      <xdr:col>22</xdr:col>
      <xdr:colOff>0</xdr:colOff>
      <xdr:row>221</xdr:row>
      <xdr:rowOff>0</xdr:rowOff>
    </xdr:to>
    <xdr:sp macro="" textlink="">
      <xdr:nvSpPr>
        <xdr:cNvPr id="4161" name="Line 316"/>
        <xdr:cNvSpPr>
          <a:spLocks noChangeShapeType="1"/>
        </xdr:cNvSpPr>
      </xdr:nvSpPr>
      <xdr:spPr bwMode="auto">
        <a:xfrm>
          <a:off x="4953000" y="403860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212</xdr:row>
      <xdr:rowOff>0</xdr:rowOff>
    </xdr:from>
    <xdr:to>
      <xdr:col>16</xdr:col>
      <xdr:colOff>28575</xdr:colOff>
      <xdr:row>216</xdr:row>
      <xdr:rowOff>0</xdr:rowOff>
    </xdr:to>
    <xdr:sp macro="" textlink="">
      <xdr:nvSpPr>
        <xdr:cNvPr id="4162" name="Line 2788"/>
        <xdr:cNvSpPr>
          <a:spLocks noChangeShapeType="1"/>
        </xdr:cNvSpPr>
      </xdr:nvSpPr>
      <xdr:spPr bwMode="auto">
        <a:xfrm flipV="1">
          <a:off x="4886325" y="3095625"/>
          <a:ext cx="0" cy="4191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219075</xdr:colOff>
          <xdr:row>20</xdr:row>
          <xdr:rowOff>85725</xdr:rowOff>
        </xdr:from>
        <xdr:to>
          <xdr:col>37</xdr:col>
          <xdr:colOff>219075</xdr:colOff>
          <xdr:row>29</xdr:row>
          <xdr:rowOff>9525</xdr:rowOff>
        </xdr:to>
        <xdr:sp macro="" textlink="">
          <xdr:nvSpPr>
            <xdr:cNvPr id="23798" name="Object 20726" hidden="1">
              <a:extLst>
                <a:ext uri="{63B3BB69-23CF-44E3-9099-C40C66FF867C}">
                  <a14:compatExt spid="_x0000_s23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70</xdr:row>
          <xdr:rowOff>9525</xdr:rowOff>
        </xdr:from>
        <xdr:to>
          <xdr:col>37</xdr:col>
          <xdr:colOff>171450</xdr:colOff>
          <xdr:row>76</xdr:row>
          <xdr:rowOff>76200</xdr:rowOff>
        </xdr:to>
        <xdr:sp macro="" textlink="">
          <xdr:nvSpPr>
            <xdr:cNvPr id="23799" name="Object 20727" hidden="1">
              <a:extLst>
                <a:ext uri="{63B3BB69-23CF-44E3-9099-C40C66FF867C}">
                  <a14:compatExt spid="_x0000_s23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115</xdr:row>
          <xdr:rowOff>57150</xdr:rowOff>
        </xdr:from>
        <xdr:to>
          <xdr:col>37</xdr:col>
          <xdr:colOff>228600</xdr:colOff>
          <xdr:row>125</xdr:row>
          <xdr:rowOff>9525</xdr:rowOff>
        </xdr:to>
        <xdr:sp macro="" textlink="">
          <xdr:nvSpPr>
            <xdr:cNvPr id="23802" name="Object 20730" hidden="1">
              <a:extLst>
                <a:ext uri="{63B3BB69-23CF-44E3-9099-C40C66FF867C}">
                  <a14:compatExt spid="_x0000_s23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164</xdr:row>
          <xdr:rowOff>66675</xdr:rowOff>
        </xdr:from>
        <xdr:to>
          <xdr:col>37</xdr:col>
          <xdr:colOff>304800</xdr:colOff>
          <xdr:row>173</xdr:row>
          <xdr:rowOff>66675</xdr:rowOff>
        </xdr:to>
        <xdr:sp macro="" textlink="">
          <xdr:nvSpPr>
            <xdr:cNvPr id="23803" name="Object 20731" hidden="1">
              <a:extLst>
                <a:ext uri="{63B3BB69-23CF-44E3-9099-C40C66FF867C}">
                  <a14:compatExt spid="_x0000_s23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213</xdr:row>
          <xdr:rowOff>57150</xdr:rowOff>
        </xdr:from>
        <xdr:to>
          <xdr:col>37</xdr:col>
          <xdr:colOff>304800</xdr:colOff>
          <xdr:row>220</xdr:row>
          <xdr:rowOff>66675</xdr:rowOff>
        </xdr:to>
        <xdr:sp macro="" textlink="">
          <xdr:nvSpPr>
            <xdr:cNvPr id="23805" name="Object 20733" hidden="1">
              <a:extLst>
                <a:ext uri="{63B3BB69-23CF-44E3-9099-C40C66FF867C}">
                  <a14:compatExt spid="_x0000_s23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66675</xdr:colOff>
      <xdr:row>35</xdr:row>
      <xdr:rowOff>190500</xdr:rowOff>
    </xdr:from>
    <xdr:to>
      <xdr:col>30</xdr:col>
      <xdr:colOff>44625</xdr:colOff>
      <xdr:row>44</xdr:row>
      <xdr:rowOff>131100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5229225"/>
          <a:ext cx="2664000" cy="199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140475</xdr:colOff>
      <xdr:row>35</xdr:row>
      <xdr:rowOff>178575</xdr:rowOff>
    </xdr:from>
    <xdr:to>
      <xdr:col>8</xdr:col>
      <xdr:colOff>375600</xdr:colOff>
      <xdr:row>44</xdr:row>
      <xdr:rowOff>119175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75" y="5217300"/>
          <a:ext cx="2664000" cy="1998000"/>
        </a:xfrm>
        <a:prstGeom prst="rect">
          <a:avLst/>
        </a:prstGeom>
      </xdr:spPr>
    </xdr:pic>
    <xdr:clientData/>
  </xdr:twoCellAnchor>
  <xdr:twoCellAnchor>
    <xdr:from>
      <xdr:col>59</xdr:col>
      <xdr:colOff>9525</xdr:colOff>
      <xdr:row>3</xdr:row>
      <xdr:rowOff>57150</xdr:rowOff>
    </xdr:from>
    <xdr:to>
      <xdr:col>60</xdr:col>
      <xdr:colOff>238125</xdr:colOff>
      <xdr:row>5</xdr:row>
      <xdr:rowOff>95250</xdr:rowOff>
    </xdr:to>
    <xdr:sp macro="" textlink="">
      <xdr:nvSpPr>
        <xdr:cNvPr id="2" name="四角形吹き出し 1"/>
        <xdr:cNvSpPr/>
      </xdr:nvSpPr>
      <xdr:spPr bwMode="auto">
        <a:xfrm>
          <a:off x="12230100" y="685800"/>
          <a:ext cx="914400" cy="409575"/>
        </a:xfrm>
        <a:prstGeom prst="wedgeRectCallout">
          <a:avLst>
            <a:gd name="adj1" fmla="val -221875"/>
            <a:gd name="adj2" fmla="val 15869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給水装置主任技術者</a:t>
          </a:r>
        </a:p>
      </xdr:txBody>
    </xdr:sp>
    <xdr:clientData/>
  </xdr:twoCellAnchor>
  <xdr:twoCellAnchor editAs="oneCell">
    <xdr:from>
      <xdr:col>9</xdr:col>
      <xdr:colOff>69075</xdr:colOff>
      <xdr:row>82</xdr:row>
      <xdr:rowOff>11925</xdr:rowOff>
    </xdr:from>
    <xdr:to>
      <xdr:col>30</xdr:col>
      <xdr:colOff>38325</xdr:colOff>
      <xdr:row>90</xdr:row>
      <xdr:rowOff>174600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4275" y="12823050"/>
          <a:ext cx="2655300" cy="199147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82</xdr:row>
      <xdr:rowOff>9525</xdr:rowOff>
    </xdr:from>
    <xdr:to>
      <xdr:col>8</xdr:col>
      <xdr:colOff>320850</xdr:colOff>
      <xdr:row>90</xdr:row>
      <xdr:rowOff>178725</xdr:rowOff>
    </xdr:to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2820650"/>
          <a:ext cx="2664000" cy="1998000"/>
        </a:xfrm>
        <a:prstGeom prst="rect">
          <a:avLst/>
        </a:prstGeom>
      </xdr:spPr>
    </xdr:pic>
    <xdr:clientData/>
  </xdr:twoCellAnchor>
  <xdr:twoCellAnchor>
    <xdr:from>
      <xdr:col>58</xdr:col>
      <xdr:colOff>514349</xdr:colOff>
      <xdr:row>11</xdr:row>
      <xdr:rowOff>47625</xdr:rowOff>
    </xdr:from>
    <xdr:to>
      <xdr:col>60</xdr:col>
      <xdr:colOff>504824</xdr:colOff>
      <xdr:row>16</xdr:row>
      <xdr:rowOff>85725</xdr:rowOff>
    </xdr:to>
    <xdr:sp macro="" textlink="">
      <xdr:nvSpPr>
        <xdr:cNvPr id="46" name="四角形吹き出し 45"/>
        <xdr:cNvSpPr/>
      </xdr:nvSpPr>
      <xdr:spPr bwMode="auto">
        <a:xfrm>
          <a:off x="12049124" y="2200275"/>
          <a:ext cx="1362075" cy="561975"/>
        </a:xfrm>
        <a:prstGeom prst="wedgeRectCallout">
          <a:avLst>
            <a:gd name="adj1" fmla="val -289256"/>
            <a:gd name="adj2" fmla="val 15262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分水箇所が判るように</a:t>
          </a:r>
          <a:endParaRPr kumimoji="1" lang="en-US" altLang="ja-JP" sz="1100"/>
        </a:p>
        <a:p>
          <a:pPr algn="l"/>
          <a:r>
            <a:rPr kumimoji="1" lang="ja-JP" altLang="en-US" sz="1100"/>
            <a:t>①境界からの離れ</a:t>
          </a:r>
          <a:endParaRPr kumimoji="1" lang="en-US" altLang="ja-JP" sz="1100"/>
        </a:p>
        <a:p>
          <a:pPr algn="l"/>
          <a:r>
            <a:rPr kumimoji="1" lang="ja-JP" altLang="en-US" sz="1100"/>
            <a:t>②甲止水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6"/>
  <sheetViews>
    <sheetView view="pageBreakPreview" zoomScaleNormal="100" zoomScaleSheetLayoutView="100" workbookViewId="0">
      <selection activeCell="B4" sqref="B4"/>
    </sheetView>
  </sheetViews>
  <sheetFormatPr defaultRowHeight="12" x14ac:dyDescent="0.15"/>
  <cols>
    <col min="1" max="1" width="9" style="52"/>
    <col min="2" max="2" width="10.25" style="52" bestFit="1" customWidth="1"/>
    <col min="3" max="3" width="18.375" style="52" bestFit="1" customWidth="1"/>
    <col min="4" max="4" width="56" style="52" bestFit="1" customWidth="1"/>
    <col min="5" max="257" width="9" style="52"/>
    <col min="258" max="258" width="10.25" style="52" bestFit="1" customWidth="1"/>
    <col min="259" max="259" width="18.375" style="52" bestFit="1" customWidth="1"/>
    <col min="260" max="260" width="56" style="52" bestFit="1" customWidth="1"/>
    <col min="261" max="513" width="9" style="52"/>
    <col min="514" max="514" width="10.25" style="52" bestFit="1" customWidth="1"/>
    <col min="515" max="515" width="18.375" style="52" bestFit="1" customWidth="1"/>
    <col min="516" max="516" width="56" style="52" bestFit="1" customWidth="1"/>
    <col min="517" max="769" width="9" style="52"/>
    <col min="770" max="770" width="10.25" style="52" bestFit="1" customWidth="1"/>
    <col min="771" max="771" width="18.375" style="52" bestFit="1" customWidth="1"/>
    <col min="772" max="772" width="56" style="52" bestFit="1" customWidth="1"/>
    <col min="773" max="1025" width="9" style="52"/>
    <col min="1026" max="1026" width="10.25" style="52" bestFit="1" customWidth="1"/>
    <col min="1027" max="1027" width="18.375" style="52" bestFit="1" customWidth="1"/>
    <col min="1028" max="1028" width="56" style="52" bestFit="1" customWidth="1"/>
    <col min="1029" max="1281" width="9" style="52"/>
    <col min="1282" max="1282" width="10.25" style="52" bestFit="1" customWidth="1"/>
    <col min="1283" max="1283" width="18.375" style="52" bestFit="1" customWidth="1"/>
    <col min="1284" max="1284" width="56" style="52" bestFit="1" customWidth="1"/>
    <col min="1285" max="1537" width="9" style="52"/>
    <col min="1538" max="1538" width="10.25" style="52" bestFit="1" customWidth="1"/>
    <col min="1539" max="1539" width="18.375" style="52" bestFit="1" customWidth="1"/>
    <col min="1540" max="1540" width="56" style="52" bestFit="1" customWidth="1"/>
    <col min="1541" max="1793" width="9" style="52"/>
    <col min="1794" max="1794" width="10.25" style="52" bestFit="1" customWidth="1"/>
    <col min="1795" max="1795" width="18.375" style="52" bestFit="1" customWidth="1"/>
    <col min="1796" max="1796" width="56" style="52" bestFit="1" customWidth="1"/>
    <col min="1797" max="2049" width="9" style="52"/>
    <col min="2050" max="2050" width="10.25" style="52" bestFit="1" customWidth="1"/>
    <col min="2051" max="2051" width="18.375" style="52" bestFit="1" customWidth="1"/>
    <col min="2052" max="2052" width="56" style="52" bestFit="1" customWidth="1"/>
    <col min="2053" max="2305" width="9" style="52"/>
    <col min="2306" max="2306" width="10.25" style="52" bestFit="1" customWidth="1"/>
    <col min="2307" max="2307" width="18.375" style="52" bestFit="1" customWidth="1"/>
    <col min="2308" max="2308" width="56" style="52" bestFit="1" customWidth="1"/>
    <col min="2309" max="2561" width="9" style="52"/>
    <col min="2562" max="2562" width="10.25" style="52" bestFit="1" customWidth="1"/>
    <col min="2563" max="2563" width="18.375" style="52" bestFit="1" customWidth="1"/>
    <col min="2564" max="2564" width="56" style="52" bestFit="1" customWidth="1"/>
    <col min="2565" max="2817" width="9" style="52"/>
    <col min="2818" max="2818" width="10.25" style="52" bestFit="1" customWidth="1"/>
    <col min="2819" max="2819" width="18.375" style="52" bestFit="1" customWidth="1"/>
    <col min="2820" max="2820" width="56" style="52" bestFit="1" customWidth="1"/>
    <col min="2821" max="3073" width="9" style="52"/>
    <col min="3074" max="3074" width="10.25" style="52" bestFit="1" customWidth="1"/>
    <col min="3075" max="3075" width="18.375" style="52" bestFit="1" customWidth="1"/>
    <col min="3076" max="3076" width="56" style="52" bestFit="1" customWidth="1"/>
    <col min="3077" max="3329" width="9" style="52"/>
    <col min="3330" max="3330" width="10.25" style="52" bestFit="1" customWidth="1"/>
    <col min="3331" max="3331" width="18.375" style="52" bestFit="1" customWidth="1"/>
    <col min="3332" max="3332" width="56" style="52" bestFit="1" customWidth="1"/>
    <col min="3333" max="3585" width="9" style="52"/>
    <col min="3586" max="3586" width="10.25" style="52" bestFit="1" customWidth="1"/>
    <col min="3587" max="3587" width="18.375" style="52" bestFit="1" customWidth="1"/>
    <col min="3588" max="3588" width="56" style="52" bestFit="1" customWidth="1"/>
    <col min="3589" max="3841" width="9" style="52"/>
    <col min="3842" max="3842" width="10.25" style="52" bestFit="1" customWidth="1"/>
    <col min="3843" max="3843" width="18.375" style="52" bestFit="1" customWidth="1"/>
    <col min="3844" max="3844" width="56" style="52" bestFit="1" customWidth="1"/>
    <col min="3845" max="4097" width="9" style="52"/>
    <col min="4098" max="4098" width="10.25" style="52" bestFit="1" customWidth="1"/>
    <col min="4099" max="4099" width="18.375" style="52" bestFit="1" customWidth="1"/>
    <col min="4100" max="4100" width="56" style="52" bestFit="1" customWidth="1"/>
    <col min="4101" max="4353" width="9" style="52"/>
    <col min="4354" max="4354" width="10.25" style="52" bestFit="1" customWidth="1"/>
    <col min="4355" max="4355" width="18.375" style="52" bestFit="1" customWidth="1"/>
    <col min="4356" max="4356" width="56" style="52" bestFit="1" customWidth="1"/>
    <col min="4357" max="4609" width="9" style="52"/>
    <col min="4610" max="4610" width="10.25" style="52" bestFit="1" customWidth="1"/>
    <col min="4611" max="4611" width="18.375" style="52" bestFit="1" customWidth="1"/>
    <col min="4612" max="4612" width="56" style="52" bestFit="1" customWidth="1"/>
    <col min="4613" max="4865" width="9" style="52"/>
    <col min="4866" max="4866" width="10.25" style="52" bestFit="1" customWidth="1"/>
    <col min="4867" max="4867" width="18.375" style="52" bestFit="1" customWidth="1"/>
    <col min="4868" max="4868" width="56" style="52" bestFit="1" customWidth="1"/>
    <col min="4869" max="5121" width="9" style="52"/>
    <col min="5122" max="5122" width="10.25" style="52" bestFit="1" customWidth="1"/>
    <col min="5123" max="5123" width="18.375" style="52" bestFit="1" customWidth="1"/>
    <col min="5124" max="5124" width="56" style="52" bestFit="1" customWidth="1"/>
    <col min="5125" max="5377" width="9" style="52"/>
    <col min="5378" max="5378" width="10.25" style="52" bestFit="1" customWidth="1"/>
    <col min="5379" max="5379" width="18.375" style="52" bestFit="1" customWidth="1"/>
    <col min="5380" max="5380" width="56" style="52" bestFit="1" customWidth="1"/>
    <col min="5381" max="5633" width="9" style="52"/>
    <col min="5634" max="5634" width="10.25" style="52" bestFit="1" customWidth="1"/>
    <col min="5635" max="5635" width="18.375" style="52" bestFit="1" customWidth="1"/>
    <col min="5636" max="5636" width="56" style="52" bestFit="1" customWidth="1"/>
    <col min="5637" max="5889" width="9" style="52"/>
    <col min="5890" max="5890" width="10.25" style="52" bestFit="1" customWidth="1"/>
    <col min="5891" max="5891" width="18.375" style="52" bestFit="1" customWidth="1"/>
    <col min="5892" max="5892" width="56" style="52" bestFit="1" customWidth="1"/>
    <col min="5893" max="6145" width="9" style="52"/>
    <col min="6146" max="6146" width="10.25" style="52" bestFit="1" customWidth="1"/>
    <col min="6147" max="6147" width="18.375" style="52" bestFit="1" customWidth="1"/>
    <col min="6148" max="6148" width="56" style="52" bestFit="1" customWidth="1"/>
    <col min="6149" max="6401" width="9" style="52"/>
    <col min="6402" max="6402" width="10.25" style="52" bestFit="1" customWidth="1"/>
    <col min="6403" max="6403" width="18.375" style="52" bestFit="1" customWidth="1"/>
    <col min="6404" max="6404" width="56" style="52" bestFit="1" customWidth="1"/>
    <col min="6405" max="6657" width="9" style="52"/>
    <col min="6658" max="6658" width="10.25" style="52" bestFit="1" customWidth="1"/>
    <col min="6659" max="6659" width="18.375" style="52" bestFit="1" customWidth="1"/>
    <col min="6660" max="6660" width="56" style="52" bestFit="1" customWidth="1"/>
    <col min="6661" max="6913" width="9" style="52"/>
    <col min="6914" max="6914" width="10.25" style="52" bestFit="1" customWidth="1"/>
    <col min="6915" max="6915" width="18.375" style="52" bestFit="1" customWidth="1"/>
    <col min="6916" max="6916" width="56" style="52" bestFit="1" customWidth="1"/>
    <col min="6917" max="7169" width="9" style="52"/>
    <col min="7170" max="7170" width="10.25" style="52" bestFit="1" customWidth="1"/>
    <col min="7171" max="7171" width="18.375" style="52" bestFit="1" customWidth="1"/>
    <col min="7172" max="7172" width="56" style="52" bestFit="1" customWidth="1"/>
    <col min="7173" max="7425" width="9" style="52"/>
    <col min="7426" max="7426" width="10.25" style="52" bestFit="1" customWidth="1"/>
    <col min="7427" max="7427" width="18.375" style="52" bestFit="1" customWidth="1"/>
    <col min="7428" max="7428" width="56" style="52" bestFit="1" customWidth="1"/>
    <col min="7429" max="7681" width="9" style="52"/>
    <col min="7682" max="7682" width="10.25" style="52" bestFit="1" customWidth="1"/>
    <col min="7683" max="7683" width="18.375" style="52" bestFit="1" customWidth="1"/>
    <col min="7684" max="7684" width="56" style="52" bestFit="1" customWidth="1"/>
    <col min="7685" max="7937" width="9" style="52"/>
    <col min="7938" max="7938" width="10.25" style="52" bestFit="1" customWidth="1"/>
    <col min="7939" max="7939" width="18.375" style="52" bestFit="1" customWidth="1"/>
    <col min="7940" max="7940" width="56" style="52" bestFit="1" customWidth="1"/>
    <col min="7941" max="8193" width="9" style="52"/>
    <col min="8194" max="8194" width="10.25" style="52" bestFit="1" customWidth="1"/>
    <col min="8195" max="8195" width="18.375" style="52" bestFit="1" customWidth="1"/>
    <col min="8196" max="8196" width="56" style="52" bestFit="1" customWidth="1"/>
    <col min="8197" max="8449" width="9" style="52"/>
    <col min="8450" max="8450" width="10.25" style="52" bestFit="1" customWidth="1"/>
    <col min="8451" max="8451" width="18.375" style="52" bestFit="1" customWidth="1"/>
    <col min="8452" max="8452" width="56" style="52" bestFit="1" customWidth="1"/>
    <col min="8453" max="8705" width="9" style="52"/>
    <col min="8706" max="8706" width="10.25" style="52" bestFit="1" customWidth="1"/>
    <col min="8707" max="8707" width="18.375" style="52" bestFit="1" customWidth="1"/>
    <col min="8708" max="8708" width="56" style="52" bestFit="1" customWidth="1"/>
    <col min="8709" max="8961" width="9" style="52"/>
    <col min="8962" max="8962" width="10.25" style="52" bestFit="1" customWidth="1"/>
    <col min="8963" max="8963" width="18.375" style="52" bestFit="1" customWidth="1"/>
    <col min="8964" max="8964" width="56" style="52" bestFit="1" customWidth="1"/>
    <col min="8965" max="9217" width="9" style="52"/>
    <col min="9218" max="9218" width="10.25" style="52" bestFit="1" customWidth="1"/>
    <col min="9219" max="9219" width="18.375" style="52" bestFit="1" customWidth="1"/>
    <col min="9220" max="9220" width="56" style="52" bestFit="1" customWidth="1"/>
    <col min="9221" max="9473" width="9" style="52"/>
    <col min="9474" max="9474" width="10.25" style="52" bestFit="1" customWidth="1"/>
    <col min="9475" max="9475" width="18.375" style="52" bestFit="1" customWidth="1"/>
    <col min="9476" max="9476" width="56" style="52" bestFit="1" customWidth="1"/>
    <col min="9477" max="9729" width="9" style="52"/>
    <col min="9730" max="9730" width="10.25" style="52" bestFit="1" customWidth="1"/>
    <col min="9731" max="9731" width="18.375" style="52" bestFit="1" customWidth="1"/>
    <col min="9732" max="9732" width="56" style="52" bestFit="1" customWidth="1"/>
    <col min="9733" max="9985" width="9" style="52"/>
    <col min="9986" max="9986" width="10.25" style="52" bestFit="1" customWidth="1"/>
    <col min="9987" max="9987" width="18.375" style="52" bestFit="1" customWidth="1"/>
    <col min="9988" max="9988" width="56" style="52" bestFit="1" customWidth="1"/>
    <col min="9989" max="10241" width="9" style="52"/>
    <col min="10242" max="10242" width="10.25" style="52" bestFit="1" customWidth="1"/>
    <col min="10243" max="10243" width="18.375" style="52" bestFit="1" customWidth="1"/>
    <col min="10244" max="10244" width="56" style="52" bestFit="1" customWidth="1"/>
    <col min="10245" max="10497" width="9" style="52"/>
    <col min="10498" max="10498" width="10.25" style="52" bestFit="1" customWidth="1"/>
    <col min="10499" max="10499" width="18.375" style="52" bestFit="1" customWidth="1"/>
    <col min="10500" max="10500" width="56" style="52" bestFit="1" customWidth="1"/>
    <col min="10501" max="10753" width="9" style="52"/>
    <col min="10754" max="10754" width="10.25" style="52" bestFit="1" customWidth="1"/>
    <col min="10755" max="10755" width="18.375" style="52" bestFit="1" customWidth="1"/>
    <col min="10756" max="10756" width="56" style="52" bestFit="1" customWidth="1"/>
    <col min="10757" max="11009" width="9" style="52"/>
    <col min="11010" max="11010" width="10.25" style="52" bestFit="1" customWidth="1"/>
    <col min="11011" max="11011" width="18.375" style="52" bestFit="1" customWidth="1"/>
    <col min="11012" max="11012" width="56" style="52" bestFit="1" customWidth="1"/>
    <col min="11013" max="11265" width="9" style="52"/>
    <col min="11266" max="11266" width="10.25" style="52" bestFit="1" customWidth="1"/>
    <col min="11267" max="11267" width="18.375" style="52" bestFit="1" customWidth="1"/>
    <col min="11268" max="11268" width="56" style="52" bestFit="1" customWidth="1"/>
    <col min="11269" max="11521" width="9" style="52"/>
    <col min="11522" max="11522" width="10.25" style="52" bestFit="1" customWidth="1"/>
    <col min="11523" max="11523" width="18.375" style="52" bestFit="1" customWidth="1"/>
    <col min="11524" max="11524" width="56" style="52" bestFit="1" customWidth="1"/>
    <col min="11525" max="11777" width="9" style="52"/>
    <col min="11778" max="11778" width="10.25" style="52" bestFit="1" customWidth="1"/>
    <col min="11779" max="11779" width="18.375" style="52" bestFit="1" customWidth="1"/>
    <col min="11780" max="11780" width="56" style="52" bestFit="1" customWidth="1"/>
    <col min="11781" max="12033" width="9" style="52"/>
    <col min="12034" max="12034" width="10.25" style="52" bestFit="1" customWidth="1"/>
    <col min="12035" max="12035" width="18.375" style="52" bestFit="1" customWidth="1"/>
    <col min="12036" max="12036" width="56" style="52" bestFit="1" customWidth="1"/>
    <col min="12037" max="12289" width="9" style="52"/>
    <col min="12290" max="12290" width="10.25" style="52" bestFit="1" customWidth="1"/>
    <col min="12291" max="12291" width="18.375" style="52" bestFit="1" customWidth="1"/>
    <col min="12292" max="12292" width="56" style="52" bestFit="1" customWidth="1"/>
    <col min="12293" max="12545" width="9" style="52"/>
    <col min="12546" max="12546" width="10.25" style="52" bestFit="1" customWidth="1"/>
    <col min="12547" max="12547" width="18.375" style="52" bestFit="1" customWidth="1"/>
    <col min="12548" max="12548" width="56" style="52" bestFit="1" customWidth="1"/>
    <col min="12549" max="12801" width="9" style="52"/>
    <col min="12802" max="12802" width="10.25" style="52" bestFit="1" customWidth="1"/>
    <col min="12803" max="12803" width="18.375" style="52" bestFit="1" customWidth="1"/>
    <col min="12804" max="12804" width="56" style="52" bestFit="1" customWidth="1"/>
    <col min="12805" max="13057" width="9" style="52"/>
    <col min="13058" max="13058" width="10.25" style="52" bestFit="1" customWidth="1"/>
    <col min="13059" max="13059" width="18.375" style="52" bestFit="1" customWidth="1"/>
    <col min="13060" max="13060" width="56" style="52" bestFit="1" customWidth="1"/>
    <col min="13061" max="13313" width="9" style="52"/>
    <col min="13314" max="13314" width="10.25" style="52" bestFit="1" customWidth="1"/>
    <col min="13315" max="13315" width="18.375" style="52" bestFit="1" customWidth="1"/>
    <col min="13316" max="13316" width="56" style="52" bestFit="1" customWidth="1"/>
    <col min="13317" max="13569" width="9" style="52"/>
    <col min="13570" max="13570" width="10.25" style="52" bestFit="1" customWidth="1"/>
    <col min="13571" max="13571" width="18.375" style="52" bestFit="1" customWidth="1"/>
    <col min="13572" max="13572" width="56" style="52" bestFit="1" customWidth="1"/>
    <col min="13573" max="13825" width="9" style="52"/>
    <col min="13826" max="13826" width="10.25" style="52" bestFit="1" customWidth="1"/>
    <col min="13827" max="13827" width="18.375" style="52" bestFit="1" customWidth="1"/>
    <col min="13828" max="13828" width="56" style="52" bestFit="1" customWidth="1"/>
    <col min="13829" max="14081" width="9" style="52"/>
    <col min="14082" max="14082" width="10.25" style="52" bestFit="1" customWidth="1"/>
    <col min="14083" max="14083" width="18.375" style="52" bestFit="1" customWidth="1"/>
    <col min="14084" max="14084" width="56" style="52" bestFit="1" customWidth="1"/>
    <col min="14085" max="14337" width="9" style="52"/>
    <col min="14338" max="14338" width="10.25" style="52" bestFit="1" customWidth="1"/>
    <col min="14339" max="14339" width="18.375" style="52" bestFit="1" customWidth="1"/>
    <col min="14340" max="14340" width="56" style="52" bestFit="1" customWidth="1"/>
    <col min="14341" max="14593" width="9" style="52"/>
    <col min="14594" max="14594" width="10.25" style="52" bestFit="1" customWidth="1"/>
    <col min="14595" max="14595" width="18.375" style="52" bestFit="1" customWidth="1"/>
    <col min="14596" max="14596" width="56" style="52" bestFit="1" customWidth="1"/>
    <col min="14597" max="14849" width="9" style="52"/>
    <col min="14850" max="14850" width="10.25" style="52" bestFit="1" customWidth="1"/>
    <col min="14851" max="14851" width="18.375" style="52" bestFit="1" customWidth="1"/>
    <col min="14852" max="14852" width="56" style="52" bestFit="1" customWidth="1"/>
    <col min="14853" max="15105" width="9" style="52"/>
    <col min="15106" max="15106" width="10.25" style="52" bestFit="1" customWidth="1"/>
    <col min="15107" max="15107" width="18.375" style="52" bestFit="1" customWidth="1"/>
    <col min="15108" max="15108" width="56" style="52" bestFit="1" customWidth="1"/>
    <col min="15109" max="15361" width="9" style="52"/>
    <col min="15362" max="15362" width="10.25" style="52" bestFit="1" customWidth="1"/>
    <col min="15363" max="15363" width="18.375" style="52" bestFit="1" customWidth="1"/>
    <col min="15364" max="15364" width="56" style="52" bestFit="1" customWidth="1"/>
    <col min="15365" max="15617" width="9" style="52"/>
    <col min="15618" max="15618" width="10.25" style="52" bestFit="1" customWidth="1"/>
    <col min="15619" max="15619" width="18.375" style="52" bestFit="1" customWidth="1"/>
    <col min="15620" max="15620" width="56" style="52" bestFit="1" customWidth="1"/>
    <col min="15621" max="15873" width="9" style="52"/>
    <col min="15874" max="15874" width="10.25" style="52" bestFit="1" customWidth="1"/>
    <col min="15875" max="15875" width="18.375" style="52" bestFit="1" customWidth="1"/>
    <col min="15876" max="15876" width="56" style="52" bestFit="1" customWidth="1"/>
    <col min="15877" max="16129" width="9" style="52"/>
    <col min="16130" max="16130" width="10.25" style="52" bestFit="1" customWidth="1"/>
    <col min="16131" max="16131" width="18.375" style="52" bestFit="1" customWidth="1"/>
    <col min="16132" max="16132" width="56" style="52" bestFit="1" customWidth="1"/>
    <col min="16133" max="16384" width="9" style="52"/>
  </cols>
  <sheetData>
    <row r="1" spans="1:4" ht="15.75" thickTop="1" thickBot="1" x14ac:dyDescent="0.2">
      <c r="A1" s="48" t="s">
        <v>44</v>
      </c>
      <c r="B1" s="49" t="s">
        <v>45</v>
      </c>
      <c r="C1" s="50" t="s">
        <v>46</v>
      </c>
      <c r="D1" s="51" t="s">
        <v>47</v>
      </c>
    </row>
    <row r="2" spans="1:4" ht="14.25" thickTop="1" x14ac:dyDescent="0.15">
      <c r="A2" s="52">
        <v>1</v>
      </c>
      <c r="B2" s="53">
        <v>1</v>
      </c>
      <c r="C2" s="54" t="s">
        <v>70</v>
      </c>
      <c r="D2" s="55" t="s">
        <v>72</v>
      </c>
    </row>
    <row r="3" spans="1:4" ht="13.5" x14ac:dyDescent="0.15">
      <c r="A3" s="52">
        <v>2</v>
      </c>
      <c r="B3" s="56">
        <v>1000</v>
      </c>
      <c r="C3" s="57" t="s">
        <v>71</v>
      </c>
      <c r="D3" s="58" t="s">
        <v>73</v>
      </c>
    </row>
    <row r="4" spans="1:4" ht="13.5" x14ac:dyDescent="0.15">
      <c r="B4" s="56"/>
      <c r="C4" s="57"/>
      <c r="D4" s="58"/>
    </row>
    <row r="5" spans="1:4" ht="13.5" x14ac:dyDescent="0.15">
      <c r="B5" s="56"/>
      <c r="C5" s="57"/>
      <c r="D5" s="58"/>
    </row>
    <row r="6" spans="1:4" ht="14.25" thickBot="1" x14ac:dyDescent="0.2">
      <c r="B6" s="56"/>
      <c r="C6" s="57"/>
      <c r="D6" s="58"/>
    </row>
    <row r="7" spans="1:4" ht="13.5" x14ac:dyDescent="0.15">
      <c r="B7" s="53"/>
      <c r="C7" s="54"/>
      <c r="D7" s="55"/>
    </row>
    <row r="8" spans="1:4" ht="13.5" x14ac:dyDescent="0.15">
      <c r="B8" s="56"/>
      <c r="C8" s="57"/>
      <c r="D8" s="58"/>
    </row>
    <row r="9" spans="1:4" ht="13.5" x14ac:dyDescent="0.15">
      <c r="B9" s="56"/>
      <c r="C9" s="57"/>
      <c r="D9" s="58"/>
    </row>
    <row r="10" spans="1:4" ht="13.5" x14ac:dyDescent="0.15">
      <c r="B10" s="56"/>
      <c r="C10" s="57"/>
      <c r="D10" s="58"/>
    </row>
    <row r="11" spans="1:4" ht="14.25" thickBot="1" x14ac:dyDescent="0.2">
      <c r="B11" s="56"/>
      <c r="C11" s="57"/>
      <c r="D11" s="58"/>
    </row>
    <row r="12" spans="1:4" ht="13.5" x14ac:dyDescent="0.15">
      <c r="B12" s="53"/>
      <c r="C12" s="54"/>
      <c r="D12" s="55"/>
    </row>
    <row r="13" spans="1:4" ht="13.5" x14ac:dyDescent="0.15">
      <c r="B13" s="56"/>
      <c r="C13" s="57"/>
      <c r="D13" s="58"/>
    </row>
    <row r="14" spans="1:4" ht="13.5" x14ac:dyDescent="0.15">
      <c r="B14" s="56"/>
      <c r="C14" s="57"/>
      <c r="D14" s="58"/>
    </row>
    <row r="15" spans="1:4" ht="13.5" x14ac:dyDescent="0.15">
      <c r="B15" s="56"/>
      <c r="C15" s="57"/>
      <c r="D15" s="58"/>
    </row>
    <row r="16" spans="1:4" ht="14.25" thickBot="1" x14ac:dyDescent="0.2">
      <c r="B16" s="56"/>
      <c r="C16" s="57"/>
      <c r="D16" s="58"/>
    </row>
    <row r="17" spans="2:4" ht="13.5" x14ac:dyDescent="0.15">
      <c r="B17" s="53"/>
      <c r="C17" s="54"/>
      <c r="D17" s="55"/>
    </row>
    <row r="18" spans="2:4" ht="13.5" x14ac:dyDescent="0.15">
      <c r="B18" s="56"/>
      <c r="C18" s="57"/>
      <c r="D18" s="58"/>
    </row>
    <row r="19" spans="2:4" ht="13.5" x14ac:dyDescent="0.15">
      <c r="B19" s="56"/>
      <c r="C19" s="57"/>
      <c r="D19" s="58"/>
    </row>
    <row r="20" spans="2:4" ht="13.5" x14ac:dyDescent="0.15">
      <c r="B20" s="56"/>
      <c r="C20" s="57"/>
      <c r="D20" s="58"/>
    </row>
    <row r="21" spans="2:4" ht="14.25" thickBot="1" x14ac:dyDescent="0.2">
      <c r="B21" s="56"/>
      <c r="C21" s="57"/>
      <c r="D21" s="58"/>
    </row>
    <row r="22" spans="2:4" ht="13.5" x14ac:dyDescent="0.15">
      <c r="B22" s="53"/>
      <c r="C22" s="54"/>
      <c r="D22" s="55"/>
    </row>
    <row r="23" spans="2:4" ht="13.5" x14ac:dyDescent="0.15">
      <c r="B23" s="56"/>
      <c r="C23" s="57"/>
      <c r="D23" s="58"/>
    </row>
    <row r="24" spans="2:4" ht="13.5" x14ac:dyDescent="0.15">
      <c r="B24" s="56"/>
      <c r="C24" s="57"/>
      <c r="D24" s="58"/>
    </row>
    <row r="25" spans="2:4" ht="13.5" x14ac:dyDescent="0.15">
      <c r="B25" s="56"/>
      <c r="C25" s="57"/>
      <c r="D25" s="58"/>
    </row>
    <row r="26" spans="2:4" ht="14.25" thickBot="1" x14ac:dyDescent="0.2">
      <c r="B26" s="56"/>
      <c r="C26" s="57"/>
      <c r="D26" s="58"/>
    </row>
    <row r="27" spans="2:4" ht="13.5" x14ac:dyDescent="0.15">
      <c r="B27" s="53"/>
      <c r="C27" s="54"/>
      <c r="D27" s="55"/>
    </row>
    <row r="28" spans="2:4" ht="13.5" x14ac:dyDescent="0.15">
      <c r="B28" s="56"/>
      <c r="C28" s="57"/>
      <c r="D28" s="58"/>
    </row>
    <row r="29" spans="2:4" ht="13.5" x14ac:dyDescent="0.15">
      <c r="B29" s="56"/>
      <c r="C29" s="57"/>
      <c r="D29" s="58"/>
    </row>
    <row r="30" spans="2:4" ht="13.5" x14ac:dyDescent="0.15">
      <c r="B30" s="56"/>
      <c r="C30" s="57"/>
      <c r="D30" s="58"/>
    </row>
    <row r="31" spans="2:4" ht="14.25" thickBot="1" x14ac:dyDescent="0.2">
      <c r="B31" s="56"/>
      <c r="C31" s="57"/>
      <c r="D31" s="58"/>
    </row>
    <row r="32" spans="2:4" ht="13.5" x14ac:dyDescent="0.15">
      <c r="B32" s="53"/>
      <c r="C32" s="54"/>
      <c r="D32" s="55"/>
    </row>
    <row r="33" spans="2:4" ht="13.5" x14ac:dyDescent="0.15">
      <c r="B33" s="56"/>
      <c r="C33" s="57"/>
      <c r="D33" s="58"/>
    </row>
    <row r="34" spans="2:4" ht="13.5" x14ac:dyDescent="0.15">
      <c r="B34" s="56"/>
      <c r="C34" s="57"/>
      <c r="D34" s="58"/>
    </row>
    <row r="35" spans="2:4" ht="13.5" x14ac:dyDescent="0.15">
      <c r="B35" s="56"/>
      <c r="C35" s="57"/>
      <c r="D35" s="58"/>
    </row>
    <row r="36" spans="2:4" ht="14.25" thickBot="1" x14ac:dyDescent="0.2">
      <c r="B36" s="56"/>
      <c r="C36" s="57"/>
      <c r="D36" s="58"/>
    </row>
    <row r="37" spans="2:4" ht="13.5" x14ac:dyDescent="0.15">
      <c r="B37" s="53"/>
      <c r="C37" s="54"/>
      <c r="D37" s="55"/>
    </row>
    <row r="38" spans="2:4" ht="13.5" x14ac:dyDescent="0.15">
      <c r="B38" s="56"/>
      <c r="C38" s="57"/>
      <c r="D38" s="58"/>
    </row>
    <row r="39" spans="2:4" ht="13.5" x14ac:dyDescent="0.15">
      <c r="B39" s="56"/>
      <c r="C39" s="57"/>
      <c r="D39" s="58"/>
    </row>
    <row r="40" spans="2:4" ht="13.5" x14ac:dyDescent="0.15">
      <c r="B40" s="56"/>
      <c r="C40" s="57"/>
      <c r="D40" s="58"/>
    </row>
    <row r="41" spans="2:4" ht="14.25" thickBot="1" x14ac:dyDescent="0.2">
      <c r="B41" s="56"/>
      <c r="C41" s="57"/>
      <c r="D41" s="58"/>
    </row>
    <row r="42" spans="2:4" ht="13.5" x14ac:dyDescent="0.15">
      <c r="B42" s="53"/>
      <c r="C42" s="54"/>
      <c r="D42" s="55"/>
    </row>
    <row r="43" spans="2:4" ht="13.5" x14ac:dyDescent="0.15">
      <c r="B43" s="56"/>
      <c r="C43" s="57"/>
      <c r="D43" s="58"/>
    </row>
    <row r="44" spans="2:4" ht="13.5" x14ac:dyDescent="0.15">
      <c r="B44" s="56"/>
      <c r="C44" s="57"/>
      <c r="D44" s="58"/>
    </row>
    <row r="45" spans="2:4" ht="13.5" x14ac:dyDescent="0.15">
      <c r="B45" s="56"/>
      <c r="C45" s="57"/>
      <c r="D45" s="58"/>
    </row>
    <row r="46" spans="2:4" ht="14.25" thickBot="1" x14ac:dyDescent="0.2">
      <c r="B46" s="56"/>
      <c r="C46" s="57"/>
      <c r="D46" s="58"/>
    </row>
    <row r="47" spans="2:4" ht="13.5" x14ac:dyDescent="0.15">
      <c r="B47" s="53"/>
      <c r="C47" s="54"/>
      <c r="D47" s="55"/>
    </row>
    <row r="48" spans="2:4" ht="13.5" x14ac:dyDescent="0.15">
      <c r="B48" s="56"/>
      <c r="C48" s="57"/>
      <c r="D48" s="58"/>
    </row>
    <row r="49" spans="2:4" ht="13.5" x14ac:dyDescent="0.15">
      <c r="B49" s="56"/>
      <c r="C49" s="57"/>
      <c r="D49" s="58"/>
    </row>
    <row r="50" spans="2:4" ht="13.5" x14ac:dyDescent="0.15">
      <c r="B50" s="56"/>
      <c r="C50" s="57"/>
      <c r="D50" s="58"/>
    </row>
    <row r="51" spans="2:4" ht="14.25" thickBot="1" x14ac:dyDescent="0.2">
      <c r="B51" s="56"/>
      <c r="C51" s="57"/>
      <c r="D51" s="58"/>
    </row>
    <row r="52" spans="2:4" ht="13.5" x14ac:dyDescent="0.15">
      <c r="B52" s="53"/>
      <c r="C52" s="54"/>
      <c r="D52" s="55"/>
    </row>
    <row r="53" spans="2:4" ht="13.5" x14ac:dyDescent="0.15">
      <c r="B53" s="56"/>
      <c r="C53" s="57"/>
      <c r="D53" s="58"/>
    </row>
    <row r="54" spans="2:4" ht="13.5" x14ac:dyDescent="0.15">
      <c r="B54" s="56"/>
      <c r="C54" s="57"/>
      <c r="D54" s="58"/>
    </row>
    <row r="55" spans="2:4" ht="13.5" x14ac:dyDescent="0.15">
      <c r="B55" s="56"/>
      <c r="C55" s="57"/>
      <c r="D55" s="58"/>
    </row>
    <row r="56" spans="2:4" ht="14.25" thickBot="1" x14ac:dyDescent="0.2">
      <c r="B56" s="56"/>
      <c r="C56" s="57"/>
      <c r="D56" s="58"/>
    </row>
    <row r="57" spans="2:4" ht="13.5" x14ac:dyDescent="0.15">
      <c r="B57" s="53"/>
      <c r="C57" s="54"/>
      <c r="D57" s="55"/>
    </row>
    <row r="58" spans="2:4" ht="13.5" x14ac:dyDescent="0.15">
      <c r="B58" s="56"/>
      <c r="C58" s="57"/>
      <c r="D58" s="58"/>
    </row>
    <row r="59" spans="2:4" ht="13.5" x14ac:dyDescent="0.15">
      <c r="B59" s="56"/>
      <c r="C59" s="57"/>
      <c r="D59" s="58"/>
    </row>
    <row r="60" spans="2:4" ht="13.5" x14ac:dyDescent="0.15">
      <c r="B60" s="56"/>
      <c r="C60" s="57"/>
      <c r="D60" s="58"/>
    </row>
    <row r="61" spans="2:4" ht="14.25" thickBot="1" x14ac:dyDescent="0.2">
      <c r="B61" s="56"/>
      <c r="C61" s="57"/>
      <c r="D61" s="58"/>
    </row>
    <row r="62" spans="2:4" ht="13.5" x14ac:dyDescent="0.15">
      <c r="B62" s="53"/>
      <c r="C62" s="54"/>
      <c r="D62" s="55"/>
    </row>
    <row r="63" spans="2:4" ht="13.5" x14ac:dyDescent="0.15">
      <c r="B63" s="56"/>
      <c r="C63" s="57"/>
      <c r="D63" s="58"/>
    </row>
    <row r="64" spans="2:4" ht="13.5" x14ac:dyDescent="0.15">
      <c r="B64" s="56"/>
      <c r="C64" s="57"/>
      <c r="D64" s="58"/>
    </row>
    <row r="65" spans="2:4" ht="13.5" x14ac:dyDescent="0.15">
      <c r="B65" s="56"/>
      <c r="C65" s="57"/>
      <c r="D65" s="58"/>
    </row>
    <row r="66" spans="2:4" ht="14.25" thickBot="1" x14ac:dyDescent="0.2">
      <c r="B66" s="56"/>
      <c r="C66" s="57"/>
      <c r="D66" s="58"/>
    </row>
    <row r="67" spans="2:4" ht="13.5" x14ac:dyDescent="0.15">
      <c r="B67" s="53"/>
      <c r="C67" s="54"/>
      <c r="D67" s="55"/>
    </row>
    <row r="68" spans="2:4" ht="14.25" thickBot="1" x14ac:dyDescent="0.2">
      <c r="B68" s="56"/>
      <c r="C68" s="57"/>
      <c r="D68" s="58"/>
    </row>
    <row r="69" spans="2:4" ht="13.5" x14ac:dyDescent="0.15">
      <c r="B69" s="53"/>
      <c r="C69" s="54"/>
      <c r="D69" s="55"/>
    </row>
    <row r="70" spans="2:4" ht="13.5" x14ac:dyDescent="0.15">
      <c r="B70" s="56"/>
      <c r="C70" s="57"/>
      <c r="D70" s="58"/>
    </row>
    <row r="71" spans="2:4" ht="13.5" x14ac:dyDescent="0.15">
      <c r="B71" s="56"/>
      <c r="C71" s="57"/>
      <c r="D71" s="58"/>
    </row>
    <row r="72" spans="2:4" ht="13.5" x14ac:dyDescent="0.15">
      <c r="B72" s="56"/>
      <c r="C72" s="57"/>
      <c r="D72" s="58"/>
    </row>
    <row r="73" spans="2:4" ht="14.25" thickBot="1" x14ac:dyDescent="0.2">
      <c r="B73" s="56"/>
      <c r="C73" s="57"/>
      <c r="D73" s="58"/>
    </row>
    <row r="74" spans="2:4" ht="13.5" x14ac:dyDescent="0.15">
      <c r="B74" s="53"/>
      <c r="C74" s="54"/>
      <c r="D74" s="55"/>
    </row>
    <row r="75" spans="2:4" ht="13.5" x14ac:dyDescent="0.15">
      <c r="B75" s="56"/>
      <c r="C75" s="57"/>
      <c r="D75" s="58"/>
    </row>
    <row r="76" spans="2:4" ht="13.5" x14ac:dyDescent="0.15">
      <c r="B76" s="56"/>
      <c r="C76" s="57"/>
      <c r="D76" s="58"/>
    </row>
    <row r="77" spans="2:4" ht="13.5" x14ac:dyDescent="0.15">
      <c r="B77" s="56"/>
      <c r="C77" s="57"/>
      <c r="D77" s="58"/>
    </row>
    <row r="78" spans="2:4" ht="14.25" thickBot="1" x14ac:dyDescent="0.2">
      <c r="B78" s="56"/>
      <c r="C78" s="57"/>
      <c r="D78" s="58"/>
    </row>
    <row r="79" spans="2:4" ht="13.5" x14ac:dyDescent="0.15">
      <c r="B79" s="53"/>
      <c r="C79" s="54"/>
      <c r="D79" s="55"/>
    </row>
    <row r="80" spans="2:4" ht="13.5" x14ac:dyDescent="0.15">
      <c r="B80" s="56"/>
      <c r="C80" s="57"/>
      <c r="D80" s="58"/>
    </row>
    <row r="81" spans="2:4" ht="13.5" x14ac:dyDescent="0.15">
      <c r="B81" s="56"/>
      <c r="C81" s="57"/>
      <c r="D81" s="58"/>
    </row>
    <row r="82" spans="2:4" ht="13.5" x14ac:dyDescent="0.15">
      <c r="B82" s="56"/>
      <c r="C82" s="57"/>
      <c r="D82" s="58"/>
    </row>
    <row r="83" spans="2:4" ht="14.25" thickBot="1" x14ac:dyDescent="0.2">
      <c r="B83" s="56"/>
      <c r="C83" s="57"/>
      <c r="D83" s="58"/>
    </row>
    <row r="84" spans="2:4" ht="13.5" x14ac:dyDescent="0.15">
      <c r="B84" s="53"/>
      <c r="C84" s="54"/>
      <c r="D84" s="55"/>
    </row>
    <row r="85" spans="2:4" ht="14.25" thickBot="1" x14ac:dyDescent="0.2">
      <c r="B85" s="59"/>
      <c r="C85" s="60"/>
      <c r="D85" s="61"/>
    </row>
    <row r="86" spans="2:4" ht="12.75" thickTop="1" x14ac:dyDescent="0.15"/>
  </sheetData>
  <phoneticPr fontId="2"/>
  <pageMargins left="0.7" right="0.7" top="0.75" bottom="0.75" header="0.3" footer="0.3"/>
  <pageSetup paperSize="9" scale="9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BS248"/>
  <sheetViews>
    <sheetView showZeros="0" tabSelected="1" view="pageBreakPreview" zoomScaleNormal="100" zoomScaleSheetLayoutView="100" workbookViewId="0">
      <selection activeCell="E8" sqref="E8:K9"/>
    </sheetView>
  </sheetViews>
  <sheetFormatPr defaultRowHeight="13.5" x14ac:dyDescent="0.15"/>
  <cols>
    <col min="1" max="2" width="4" customWidth="1"/>
    <col min="3" max="3" width="7" customWidth="1"/>
    <col min="5" max="5" width="5" customWidth="1"/>
    <col min="6" max="6" width="2" customWidth="1"/>
    <col min="7" max="7" width="3" customWidth="1"/>
    <col min="8" max="8" width="5.875" customWidth="1"/>
    <col min="9" max="9" width="6.125" customWidth="1"/>
    <col min="10" max="10" width="5.625" customWidth="1"/>
    <col min="11" max="11" width="2.375" customWidth="1"/>
    <col min="12" max="12" width="1" customWidth="1"/>
    <col min="13" max="13" width="5" customWidth="1"/>
    <col min="14" max="31" width="1.25" customWidth="1"/>
    <col min="32" max="38" width="5.625" customWidth="1"/>
    <col min="39" max="57" width="1.375" customWidth="1"/>
    <col min="58" max="58" width="3.375" customWidth="1"/>
  </cols>
  <sheetData>
    <row r="1" spans="1:66" x14ac:dyDescent="0.15">
      <c r="D1" s="182"/>
    </row>
    <row r="2" spans="1:66" ht="19.5" customHeight="1" x14ac:dyDescent="0.15">
      <c r="A2" t="s">
        <v>48</v>
      </c>
      <c r="C2" s="159"/>
      <c r="D2" s="182"/>
      <c r="E2" s="6"/>
      <c r="F2" s="6"/>
      <c r="G2" s="161" t="s">
        <v>4</v>
      </c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2"/>
      <c r="AK2" s="275" t="s">
        <v>1</v>
      </c>
      <c r="AL2" s="1"/>
      <c r="AM2" s="167"/>
      <c r="AN2" s="168"/>
      <c r="AO2" s="168"/>
      <c r="AP2" s="169"/>
      <c r="AQ2" s="167"/>
      <c r="AR2" s="168"/>
      <c r="AS2" s="168"/>
      <c r="AT2" s="169"/>
      <c r="AU2" s="167"/>
      <c r="AV2" s="168"/>
      <c r="AW2" s="168"/>
      <c r="AX2" s="169"/>
      <c r="AY2" s="167"/>
      <c r="AZ2" s="168"/>
      <c r="BA2" s="168"/>
      <c r="BB2" s="169"/>
      <c r="BC2" s="167"/>
      <c r="BD2" s="168"/>
      <c r="BE2" s="168"/>
      <c r="BF2" s="184"/>
    </row>
    <row r="3" spans="1:66" ht="16.5" customHeight="1" x14ac:dyDescent="0.15">
      <c r="A3" s="149">
        <v>1</v>
      </c>
      <c r="B3" s="149"/>
      <c r="C3" s="159"/>
      <c r="D3" s="182"/>
      <c r="E3" s="6"/>
      <c r="F3" s="6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2"/>
      <c r="AK3" s="276"/>
      <c r="AL3" s="185"/>
      <c r="AM3" s="187"/>
      <c r="AN3" s="188"/>
      <c r="AO3" s="188"/>
      <c r="AP3" s="189"/>
      <c r="AQ3" s="187"/>
      <c r="AR3" s="188"/>
      <c r="AS3" s="188"/>
      <c r="AT3" s="189"/>
      <c r="AU3" s="187"/>
      <c r="AV3" s="188"/>
      <c r="AW3" s="188"/>
      <c r="AX3" s="189"/>
      <c r="AY3" s="187"/>
      <c r="AZ3" s="188"/>
      <c r="BA3" s="188"/>
      <c r="BB3" s="189"/>
      <c r="BC3" s="187"/>
      <c r="BD3" s="188"/>
      <c r="BE3" s="188"/>
      <c r="BF3" s="193"/>
      <c r="BH3" s="6"/>
      <c r="BI3" s="6"/>
      <c r="BJ3" s="6"/>
      <c r="BK3" s="6"/>
      <c r="BL3" s="6"/>
      <c r="BM3" s="6"/>
      <c r="BN3" s="6"/>
    </row>
    <row r="4" spans="1:66" ht="16.5" customHeight="1" x14ac:dyDescent="0.15">
      <c r="A4" s="149"/>
      <c r="B4" s="149"/>
      <c r="C4" s="160"/>
      <c r="D4" s="183"/>
      <c r="E4" s="7"/>
      <c r="F4" s="7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2"/>
      <c r="AK4" s="277"/>
      <c r="AL4" s="186"/>
      <c r="AM4" s="190"/>
      <c r="AN4" s="191"/>
      <c r="AO4" s="191"/>
      <c r="AP4" s="192"/>
      <c r="AQ4" s="190"/>
      <c r="AR4" s="191"/>
      <c r="AS4" s="191"/>
      <c r="AT4" s="192"/>
      <c r="AU4" s="190"/>
      <c r="AV4" s="191"/>
      <c r="AW4" s="191"/>
      <c r="AX4" s="192"/>
      <c r="AY4" s="190"/>
      <c r="AZ4" s="191"/>
      <c r="BA4" s="191"/>
      <c r="BB4" s="192"/>
      <c r="BC4" s="190"/>
      <c r="BD4" s="191"/>
      <c r="BE4" s="191"/>
      <c r="BF4" s="194"/>
      <c r="BH4" s="6"/>
      <c r="BI4" s="6"/>
      <c r="BJ4" s="6"/>
      <c r="BK4" s="6"/>
      <c r="BL4" s="6"/>
      <c r="BM4" s="6"/>
      <c r="BN4" s="6"/>
    </row>
    <row r="5" spans="1:66" ht="12.75" customHeight="1" x14ac:dyDescent="0.15">
      <c r="A5" s="149"/>
      <c r="B5" s="149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H5" s="6"/>
      <c r="BI5" s="6"/>
      <c r="BJ5" s="6"/>
      <c r="BK5" s="6"/>
      <c r="BL5" s="6"/>
      <c r="BM5" s="6"/>
      <c r="BN5" s="6"/>
    </row>
    <row r="6" spans="1:66" ht="17.100000000000001" customHeight="1" x14ac:dyDescent="0.15">
      <c r="C6" s="153" t="s">
        <v>5</v>
      </c>
      <c r="D6" s="107"/>
      <c r="E6" s="92" t="s">
        <v>30</v>
      </c>
      <c r="F6" s="93"/>
      <c r="G6" s="93"/>
      <c r="H6" s="88" t="str">
        <f>IF(VLOOKUP(A3,給水一覧!$A$1:$D$85,4,0)="","",VLOOKUP(A3,給水一覧!$A$1:$D$85,4,0))</f>
        <v>上野字北畑11-1</v>
      </c>
      <c r="I6" s="88"/>
      <c r="J6" s="88"/>
      <c r="K6" s="89"/>
      <c r="L6" s="96" t="s">
        <v>15</v>
      </c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  <c r="Y6" s="100">
        <v>43101</v>
      </c>
      <c r="Z6" s="101"/>
      <c r="AA6" s="101"/>
      <c r="AB6" s="101"/>
      <c r="AC6" s="101"/>
      <c r="AD6" s="101"/>
      <c r="AE6" s="101"/>
      <c r="AF6" s="101"/>
      <c r="AG6" s="102"/>
      <c r="AH6" s="106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8"/>
      <c r="BG6" s="38"/>
      <c r="BH6" s="6"/>
      <c r="BI6" s="6"/>
      <c r="BJ6" s="6"/>
      <c r="BK6" s="6"/>
      <c r="BL6" s="6"/>
      <c r="BM6" s="6"/>
      <c r="BN6" s="6"/>
    </row>
    <row r="7" spans="1:66" ht="17.100000000000001" customHeight="1" x14ac:dyDescent="0.15">
      <c r="C7" s="274"/>
      <c r="D7" s="110"/>
      <c r="E7" s="94"/>
      <c r="F7" s="95"/>
      <c r="G7" s="95"/>
      <c r="H7" s="90"/>
      <c r="I7" s="90"/>
      <c r="J7" s="90"/>
      <c r="K7" s="91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9"/>
      <c r="Y7" s="103"/>
      <c r="Z7" s="104"/>
      <c r="AA7" s="104"/>
      <c r="AB7" s="104"/>
      <c r="AC7" s="104"/>
      <c r="AD7" s="104"/>
      <c r="AE7" s="104"/>
      <c r="AF7" s="104"/>
      <c r="AG7" s="105"/>
      <c r="AH7" s="109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1"/>
      <c r="BG7" s="38"/>
      <c r="BH7" s="6"/>
      <c r="BI7" s="6"/>
      <c r="BJ7" s="6"/>
      <c r="BK7" s="6"/>
      <c r="BL7" s="6"/>
      <c r="BM7" s="6"/>
      <c r="BN7" s="6"/>
    </row>
    <row r="8" spans="1:66" ht="17.100000000000001" customHeight="1" x14ac:dyDescent="0.15">
      <c r="C8" s="230" t="s">
        <v>6</v>
      </c>
      <c r="D8" s="231"/>
      <c r="E8" s="234" t="str">
        <f>IF(VLOOKUP(A3,給水一覧!$A$1:$D$85,3,0)="","",VLOOKUP(A3,給水一覧!$A$1:$D$85,3,0))</f>
        <v>猪名川　太郎</v>
      </c>
      <c r="F8" s="234"/>
      <c r="G8" s="234"/>
      <c r="H8" s="234"/>
      <c r="I8" s="234"/>
      <c r="J8" s="234"/>
      <c r="K8" s="234"/>
      <c r="L8" s="236" t="s">
        <v>7</v>
      </c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9">
        <f>IF(VLOOKUP(A3,給水一覧!$A$1:$D$85,2,0)="","",VLOOKUP(A3,給水一覧!$A$1:$D$85,2,0))</f>
        <v>1</v>
      </c>
      <c r="Z8" s="239"/>
      <c r="AA8" s="239"/>
      <c r="AB8" s="239"/>
      <c r="AC8" s="239"/>
      <c r="AD8" s="239"/>
      <c r="AE8" s="239"/>
      <c r="AF8" s="239"/>
      <c r="AG8" s="240"/>
      <c r="AH8" s="256" t="s">
        <v>11</v>
      </c>
      <c r="AI8" s="257"/>
      <c r="AJ8" s="260" t="s">
        <v>74</v>
      </c>
      <c r="AK8" s="261"/>
      <c r="AL8" s="261"/>
      <c r="AM8" s="264" t="s">
        <v>33</v>
      </c>
      <c r="AN8" s="264"/>
      <c r="AO8" s="264"/>
      <c r="AP8" s="265"/>
      <c r="AQ8" s="268" t="s">
        <v>32</v>
      </c>
      <c r="AR8" s="268"/>
      <c r="AS8" s="268"/>
      <c r="AT8" s="268"/>
      <c r="AU8" s="278" t="s">
        <v>75</v>
      </c>
      <c r="AV8" s="261"/>
      <c r="AW8" s="261"/>
      <c r="AX8" s="261"/>
      <c r="AY8" s="261"/>
      <c r="AZ8" s="261"/>
      <c r="BA8" s="261"/>
      <c r="BB8" s="270"/>
      <c r="BC8" s="264" t="s">
        <v>33</v>
      </c>
      <c r="BD8" s="264"/>
      <c r="BE8" s="264"/>
      <c r="BF8" s="272"/>
      <c r="BG8" s="38"/>
      <c r="BH8" s="6"/>
      <c r="BI8" s="6"/>
      <c r="BJ8" s="6"/>
      <c r="BK8" s="6"/>
      <c r="BL8" s="6"/>
      <c r="BM8" s="6"/>
      <c r="BN8" s="6"/>
    </row>
    <row r="9" spans="1:66" ht="17.100000000000001" customHeight="1" x14ac:dyDescent="0.15">
      <c r="C9" s="232"/>
      <c r="D9" s="233"/>
      <c r="E9" s="235"/>
      <c r="F9" s="235"/>
      <c r="G9" s="235"/>
      <c r="H9" s="235"/>
      <c r="I9" s="235"/>
      <c r="J9" s="235"/>
      <c r="K9" s="235"/>
      <c r="L9" s="144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41"/>
      <c r="Z9" s="241"/>
      <c r="AA9" s="241"/>
      <c r="AB9" s="241"/>
      <c r="AC9" s="241"/>
      <c r="AD9" s="241"/>
      <c r="AE9" s="241"/>
      <c r="AF9" s="241"/>
      <c r="AG9" s="242"/>
      <c r="AH9" s="258"/>
      <c r="AI9" s="259"/>
      <c r="AJ9" s="262"/>
      <c r="AK9" s="263"/>
      <c r="AL9" s="263"/>
      <c r="AM9" s="266"/>
      <c r="AN9" s="266"/>
      <c r="AO9" s="266"/>
      <c r="AP9" s="267"/>
      <c r="AQ9" s="269"/>
      <c r="AR9" s="269"/>
      <c r="AS9" s="269"/>
      <c r="AT9" s="269"/>
      <c r="AU9" s="263"/>
      <c r="AV9" s="263"/>
      <c r="AW9" s="263"/>
      <c r="AX9" s="263"/>
      <c r="AY9" s="263"/>
      <c r="AZ9" s="263"/>
      <c r="BA9" s="263"/>
      <c r="BB9" s="271"/>
      <c r="BC9" s="266"/>
      <c r="BD9" s="266"/>
      <c r="BE9" s="266"/>
      <c r="BF9" s="273"/>
      <c r="BG9" s="38"/>
      <c r="BH9" s="6"/>
      <c r="BI9" s="6"/>
      <c r="BJ9" s="6"/>
      <c r="BK9" s="6"/>
      <c r="BL9" s="6"/>
      <c r="BM9" s="6"/>
      <c r="BN9" s="6"/>
    </row>
    <row r="10" spans="1:66" ht="17.100000000000001" customHeight="1" x14ac:dyDescent="0.15">
      <c r="C10" s="251" t="s">
        <v>16</v>
      </c>
      <c r="D10" s="225"/>
      <c r="E10" s="211"/>
      <c r="F10" s="211"/>
      <c r="G10" s="211"/>
      <c r="H10" s="211"/>
      <c r="I10" s="211"/>
      <c r="J10" s="211"/>
      <c r="K10" s="211"/>
      <c r="L10" s="225"/>
      <c r="M10" s="225"/>
      <c r="N10" s="205" t="s">
        <v>17</v>
      </c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52"/>
      <c r="AF10" s="253" t="s">
        <v>29</v>
      </c>
      <c r="AG10" s="225" t="s">
        <v>19</v>
      </c>
      <c r="AH10" s="225"/>
      <c r="AI10" s="225"/>
      <c r="AJ10" s="225" t="s">
        <v>24</v>
      </c>
      <c r="AK10" s="225"/>
      <c r="AL10" s="225"/>
      <c r="AM10" s="225" t="s">
        <v>25</v>
      </c>
      <c r="AN10" s="225"/>
      <c r="AO10" s="225"/>
      <c r="AP10" s="225"/>
      <c r="AQ10" s="225"/>
      <c r="AR10" s="225"/>
      <c r="AS10" s="225"/>
      <c r="AT10" s="225"/>
      <c r="AU10" s="225" t="s">
        <v>26</v>
      </c>
      <c r="AV10" s="225"/>
      <c r="AW10" s="225"/>
      <c r="AX10" s="225"/>
      <c r="AY10" s="225"/>
      <c r="AZ10" s="225"/>
      <c r="BA10" s="225"/>
      <c r="BB10" s="225"/>
      <c r="BC10" s="227"/>
      <c r="BD10" s="227"/>
      <c r="BE10" s="227"/>
      <c r="BF10" s="228"/>
      <c r="BG10" s="38"/>
      <c r="BH10" s="6"/>
      <c r="BI10" s="6"/>
      <c r="BJ10" s="6"/>
      <c r="BK10" s="6"/>
      <c r="BL10" s="6"/>
      <c r="BM10" s="6"/>
      <c r="BN10" s="6"/>
    </row>
    <row r="11" spans="1:66" ht="8.25" customHeight="1" x14ac:dyDescent="0.15">
      <c r="C11" s="229" t="s">
        <v>8</v>
      </c>
      <c r="D11" s="120"/>
      <c r="E11" s="120" t="s">
        <v>10</v>
      </c>
      <c r="F11" s="120"/>
      <c r="G11" s="120"/>
      <c r="H11" s="120" t="s">
        <v>0</v>
      </c>
      <c r="I11" s="120" t="s">
        <v>9</v>
      </c>
      <c r="J11" s="120"/>
      <c r="K11" s="120" t="s">
        <v>2</v>
      </c>
      <c r="L11" s="120"/>
      <c r="M11" s="120"/>
      <c r="N11" s="243" t="s">
        <v>13</v>
      </c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120" t="s">
        <v>61</v>
      </c>
      <c r="AA11" s="120"/>
      <c r="AB11" s="120"/>
      <c r="AC11" s="120"/>
      <c r="AD11" s="120"/>
      <c r="AE11" s="255"/>
      <c r="AF11" s="254"/>
      <c r="AG11" s="120" t="s">
        <v>20</v>
      </c>
      <c r="AH11" s="120"/>
      <c r="AI11" s="120" t="s">
        <v>23</v>
      </c>
      <c r="AJ11" s="226" t="s">
        <v>49</v>
      </c>
      <c r="AK11" s="116" t="s">
        <v>53</v>
      </c>
      <c r="AL11" s="116" t="s">
        <v>23</v>
      </c>
      <c r="AM11" s="116" t="s">
        <v>27</v>
      </c>
      <c r="AN11" s="116"/>
      <c r="AO11" s="116"/>
      <c r="AP11" s="116"/>
      <c r="AQ11" s="116" t="s">
        <v>36</v>
      </c>
      <c r="AR11" s="116"/>
      <c r="AS11" s="116"/>
      <c r="AT11" s="116"/>
      <c r="AU11" s="116" t="s">
        <v>27</v>
      </c>
      <c r="AV11" s="116"/>
      <c r="AW11" s="116"/>
      <c r="AX11" s="116"/>
      <c r="AY11" s="116" t="s">
        <v>36</v>
      </c>
      <c r="AZ11" s="116"/>
      <c r="BA11" s="116"/>
      <c r="BB11" s="116"/>
      <c r="BC11" s="116"/>
      <c r="BD11" s="116"/>
      <c r="BE11" s="116"/>
      <c r="BF11" s="117"/>
      <c r="BG11" s="38"/>
      <c r="BH11" s="6"/>
      <c r="BI11" s="6"/>
      <c r="BJ11" s="6"/>
      <c r="BK11" s="6"/>
      <c r="BL11" s="6"/>
      <c r="BM11" s="6"/>
      <c r="BN11" s="6"/>
    </row>
    <row r="12" spans="1:66" ht="8.25" customHeight="1" x14ac:dyDescent="0.15">
      <c r="C12" s="22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120"/>
      <c r="AA12" s="120"/>
      <c r="AB12" s="120"/>
      <c r="AC12" s="120"/>
      <c r="AD12" s="120"/>
      <c r="AE12" s="255"/>
      <c r="AF12" s="254"/>
      <c r="AG12" s="120"/>
      <c r="AH12" s="120"/>
      <c r="AI12" s="120"/>
      <c r="AJ12" s="22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7"/>
      <c r="BG12" s="38"/>
      <c r="BH12" s="6"/>
      <c r="BI12" s="6"/>
      <c r="BJ12" s="6"/>
      <c r="BK12" s="6"/>
      <c r="BL12" s="6"/>
      <c r="BM12" s="6"/>
      <c r="BN12" s="6"/>
    </row>
    <row r="13" spans="1:66" ht="8.25" customHeight="1" x14ac:dyDescent="0.15">
      <c r="C13" s="229"/>
      <c r="D13" s="120"/>
      <c r="E13" s="120"/>
      <c r="F13" s="120"/>
      <c r="G13" s="120"/>
      <c r="H13" s="120"/>
      <c r="I13" s="120" t="s">
        <v>31</v>
      </c>
      <c r="J13" s="120"/>
      <c r="K13" s="120"/>
      <c r="L13" s="120"/>
      <c r="M13" s="120"/>
      <c r="N13" s="243" t="s">
        <v>34</v>
      </c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5" t="s">
        <v>62</v>
      </c>
      <c r="AA13" s="246"/>
      <c r="AB13" s="246"/>
      <c r="AC13" s="246"/>
      <c r="AD13" s="246"/>
      <c r="AE13" s="247"/>
      <c r="AF13" s="254"/>
      <c r="AG13" s="120" t="s">
        <v>22</v>
      </c>
      <c r="AH13" s="120" t="s">
        <v>21</v>
      </c>
      <c r="AI13" s="120" t="s">
        <v>21</v>
      </c>
      <c r="AJ13" s="120" t="s">
        <v>22</v>
      </c>
      <c r="AK13" s="120" t="s">
        <v>21</v>
      </c>
      <c r="AL13" s="120" t="s">
        <v>21</v>
      </c>
      <c r="AM13" s="116" t="s">
        <v>14</v>
      </c>
      <c r="AN13" s="116"/>
      <c r="AO13" s="116"/>
      <c r="AP13" s="116"/>
      <c r="AQ13" s="116" t="s">
        <v>28</v>
      </c>
      <c r="AR13" s="116"/>
      <c r="AS13" s="116"/>
      <c r="AT13" s="116"/>
      <c r="AU13" s="116" t="s">
        <v>14</v>
      </c>
      <c r="AV13" s="116"/>
      <c r="AW13" s="116"/>
      <c r="AX13" s="116"/>
      <c r="AY13" s="116" t="s">
        <v>28</v>
      </c>
      <c r="AZ13" s="116"/>
      <c r="BA13" s="116"/>
      <c r="BB13" s="116"/>
      <c r="BC13" s="116"/>
      <c r="BD13" s="116"/>
      <c r="BE13" s="116"/>
      <c r="BF13" s="117"/>
      <c r="BG13" s="38"/>
      <c r="BH13" s="6"/>
      <c r="BI13" s="6"/>
      <c r="BJ13" s="6"/>
      <c r="BK13" s="6"/>
      <c r="BL13" s="6"/>
      <c r="BM13" s="6"/>
      <c r="BN13" s="6"/>
    </row>
    <row r="14" spans="1:66" ht="8.25" customHeight="1" x14ac:dyDescent="0.15">
      <c r="C14" s="229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8"/>
      <c r="AA14" s="249"/>
      <c r="AB14" s="249"/>
      <c r="AC14" s="249"/>
      <c r="AD14" s="249"/>
      <c r="AE14" s="250"/>
      <c r="AF14" s="254"/>
      <c r="AG14" s="120"/>
      <c r="AH14" s="120"/>
      <c r="AI14" s="120"/>
      <c r="AJ14" s="120"/>
      <c r="AK14" s="120"/>
      <c r="AL14" s="120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7"/>
      <c r="BG14" s="38"/>
      <c r="BH14" s="6"/>
      <c r="BI14" s="6"/>
      <c r="BJ14" s="6"/>
      <c r="BK14" s="6"/>
      <c r="BL14" s="6"/>
      <c r="BM14" s="6"/>
      <c r="BN14" s="6"/>
    </row>
    <row r="15" spans="1:66" ht="8.25" customHeight="1" x14ac:dyDescent="0.15">
      <c r="C15" s="122" t="s">
        <v>37</v>
      </c>
      <c r="D15" s="123"/>
      <c r="E15" s="120" t="s">
        <v>63</v>
      </c>
      <c r="F15" s="120"/>
      <c r="G15" s="120"/>
      <c r="H15" s="120" t="s">
        <v>3</v>
      </c>
      <c r="I15" s="218">
        <v>1</v>
      </c>
      <c r="J15" s="120"/>
      <c r="K15" s="120"/>
      <c r="L15" s="120"/>
      <c r="M15" s="120"/>
      <c r="N15" s="208" t="s">
        <v>18</v>
      </c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1"/>
      <c r="AF15" s="254"/>
      <c r="AG15" s="222">
        <v>1.04</v>
      </c>
      <c r="AH15" s="222"/>
      <c r="AI15" s="222">
        <f>ROUNDUP(AQ30*AM25*0.3,2)</f>
        <v>0</v>
      </c>
      <c r="AJ15" s="222">
        <v>0.56000000000000005</v>
      </c>
      <c r="AK15" s="222">
        <v>0.48</v>
      </c>
      <c r="AL15" s="222">
        <f>ROUNDUP(AQ30*AM25*0.3,2)</f>
        <v>0</v>
      </c>
      <c r="AM15" s="114">
        <f>SUM((AP37*2)+AT40)</f>
        <v>3.8</v>
      </c>
      <c r="AN15" s="114"/>
      <c r="AO15" s="114"/>
      <c r="AP15" s="114"/>
      <c r="AQ15" s="114">
        <v>1.2</v>
      </c>
      <c r="AR15" s="114"/>
      <c r="AS15" s="114"/>
      <c r="AT15" s="114"/>
      <c r="AU15" s="114">
        <f>ROUNDUP(AQ30*2+AM25,2)</f>
        <v>0</v>
      </c>
      <c r="AV15" s="114"/>
      <c r="AW15" s="114"/>
      <c r="AX15" s="114"/>
      <c r="AY15" s="114">
        <f>ROUNDUP(AQ30*AM25,2)</f>
        <v>0</v>
      </c>
      <c r="AZ15" s="114"/>
      <c r="BA15" s="114"/>
      <c r="BB15" s="114"/>
      <c r="BC15" s="116"/>
      <c r="BD15" s="116"/>
      <c r="BE15" s="116"/>
      <c r="BF15" s="117"/>
      <c r="BG15" s="8"/>
      <c r="BH15" s="6"/>
      <c r="BI15" s="6"/>
      <c r="BJ15" s="6"/>
      <c r="BK15" s="6"/>
      <c r="BL15" s="6"/>
      <c r="BM15" s="6"/>
      <c r="BN15" s="6"/>
    </row>
    <row r="16" spans="1:66" ht="8.25" customHeight="1" x14ac:dyDescent="0.15">
      <c r="C16" s="122"/>
      <c r="D16" s="123"/>
      <c r="E16" s="120"/>
      <c r="F16" s="120"/>
      <c r="G16" s="120"/>
      <c r="H16" s="120"/>
      <c r="I16" s="219"/>
      <c r="J16" s="120"/>
      <c r="K16" s="120"/>
      <c r="L16" s="120"/>
      <c r="M16" s="120"/>
      <c r="N16" s="109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1"/>
      <c r="AF16" s="254"/>
      <c r="AG16" s="222"/>
      <c r="AH16" s="222"/>
      <c r="AI16" s="222"/>
      <c r="AJ16" s="222"/>
      <c r="AK16" s="222"/>
      <c r="AL16" s="222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6"/>
      <c r="BD16" s="116"/>
      <c r="BE16" s="116"/>
      <c r="BF16" s="117"/>
      <c r="BG16" s="8"/>
      <c r="BH16" s="6"/>
      <c r="BI16" s="6"/>
      <c r="BJ16" s="6"/>
      <c r="BK16" s="6"/>
      <c r="BL16" s="6"/>
      <c r="BM16" s="6"/>
      <c r="BN16" s="6"/>
    </row>
    <row r="17" spans="3:71" ht="8.25" customHeight="1" x14ac:dyDescent="0.15">
      <c r="C17" s="122" t="s">
        <v>41</v>
      </c>
      <c r="D17" s="123"/>
      <c r="E17" s="120">
        <v>20</v>
      </c>
      <c r="F17" s="120"/>
      <c r="G17" s="120"/>
      <c r="H17" s="120" t="s">
        <v>3</v>
      </c>
      <c r="I17" s="181">
        <v>1</v>
      </c>
      <c r="J17" s="120"/>
      <c r="K17" s="120"/>
      <c r="L17" s="120"/>
      <c r="M17" s="120"/>
      <c r="N17" s="2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7"/>
      <c r="AF17" s="254"/>
      <c r="AG17" s="222"/>
      <c r="AH17" s="222"/>
      <c r="AI17" s="222"/>
      <c r="AJ17" s="222"/>
      <c r="AK17" s="222"/>
      <c r="AL17" s="222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6"/>
      <c r="BD17" s="116"/>
      <c r="BE17" s="116"/>
      <c r="BF17" s="117"/>
      <c r="BG17" s="8"/>
      <c r="BH17" s="6"/>
      <c r="BI17" s="6"/>
      <c r="BJ17" s="6"/>
      <c r="BK17" s="6"/>
      <c r="BL17" s="6"/>
      <c r="BM17" s="6"/>
      <c r="BN17" s="6"/>
    </row>
    <row r="18" spans="3:71" ht="8.25" customHeight="1" x14ac:dyDescent="0.15">
      <c r="C18" s="122"/>
      <c r="D18" s="123"/>
      <c r="E18" s="120"/>
      <c r="F18" s="120"/>
      <c r="G18" s="120"/>
      <c r="H18" s="120"/>
      <c r="I18" s="181"/>
      <c r="J18" s="120"/>
      <c r="K18" s="120"/>
      <c r="L18" s="120"/>
      <c r="M18" s="120"/>
      <c r="N18" s="2"/>
      <c r="O18" s="14"/>
      <c r="P18" s="14"/>
      <c r="Q18" s="14"/>
      <c r="R18" s="33"/>
      <c r="S18" s="216">
        <v>4.0999999999999996</v>
      </c>
      <c r="T18" s="216"/>
      <c r="U18" s="216"/>
      <c r="V18" s="28"/>
      <c r="W18" s="14"/>
      <c r="X18" s="216"/>
      <c r="Y18" s="216"/>
      <c r="Z18" s="216"/>
      <c r="AA18" s="14"/>
      <c r="AB18" s="33"/>
      <c r="AC18" s="14"/>
      <c r="AD18" s="14"/>
      <c r="AE18" s="17"/>
      <c r="AF18" s="254"/>
      <c r="AG18" s="223"/>
      <c r="AH18" s="223"/>
      <c r="AI18" s="223"/>
      <c r="AJ18" s="223"/>
      <c r="AK18" s="223"/>
      <c r="AL18" s="223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8"/>
      <c r="BD18" s="118"/>
      <c r="BE18" s="118"/>
      <c r="BF18" s="119"/>
      <c r="BG18" s="8"/>
      <c r="BH18" s="6"/>
      <c r="BI18" s="6"/>
      <c r="BJ18" s="6"/>
      <c r="BK18" s="6"/>
      <c r="BL18" s="6"/>
      <c r="BM18" s="6"/>
      <c r="BN18" s="6"/>
    </row>
    <row r="19" spans="3:71" ht="8.25" customHeight="1" x14ac:dyDescent="0.15">
      <c r="C19" s="122" t="s">
        <v>38</v>
      </c>
      <c r="D19" s="123"/>
      <c r="E19" s="120">
        <v>20</v>
      </c>
      <c r="F19" s="120"/>
      <c r="G19" s="120"/>
      <c r="H19" s="120" t="s">
        <v>3</v>
      </c>
      <c r="I19" s="181">
        <v>1</v>
      </c>
      <c r="J19" s="120"/>
      <c r="K19" s="120"/>
      <c r="L19" s="120"/>
      <c r="M19" s="120"/>
      <c r="N19" s="2"/>
      <c r="O19" s="14"/>
      <c r="P19" s="14"/>
      <c r="Q19" s="28"/>
      <c r="R19" s="14"/>
      <c r="S19" s="14"/>
      <c r="T19" s="14"/>
      <c r="U19" s="14"/>
      <c r="V19" s="28"/>
      <c r="W19" s="14"/>
      <c r="X19" s="14"/>
      <c r="Y19" s="14"/>
      <c r="Z19" s="14"/>
      <c r="AA19" s="28"/>
      <c r="AB19" s="14"/>
      <c r="AC19" s="14"/>
      <c r="AD19" s="14"/>
      <c r="AE19" s="17"/>
      <c r="AF19" s="128" t="s">
        <v>12</v>
      </c>
      <c r="AG19" s="107"/>
      <c r="AH19" s="107"/>
      <c r="AI19" s="107"/>
      <c r="AJ19" s="107"/>
      <c r="AK19" s="107"/>
      <c r="AL19" s="108"/>
      <c r="AM19" s="63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3"/>
      <c r="BG19" s="8"/>
      <c r="BH19" s="6"/>
      <c r="BI19" s="6"/>
      <c r="BJ19" s="6"/>
      <c r="BK19" s="6"/>
      <c r="BL19" s="6"/>
      <c r="BM19" s="6"/>
      <c r="BN19" s="6"/>
    </row>
    <row r="20" spans="3:71" ht="8.25" customHeight="1" thickBot="1" x14ac:dyDescent="0.2">
      <c r="C20" s="122"/>
      <c r="D20" s="123"/>
      <c r="E20" s="120"/>
      <c r="F20" s="120"/>
      <c r="G20" s="120"/>
      <c r="H20" s="120"/>
      <c r="I20" s="181"/>
      <c r="J20" s="120"/>
      <c r="K20" s="120"/>
      <c r="L20" s="120"/>
      <c r="M20" s="120"/>
      <c r="N20" s="2"/>
      <c r="O20" s="20"/>
      <c r="P20" s="20"/>
      <c r="Q20" s="29"/>
      <c r="R20" s="20"/>
      <c r="S20" s="20"/>
      <c r="T20" s="20"/>
      <c r="U20" s="20"/>
      <c r="V20" s="29"/>
      <c r="W20" s="20"/>
      <c r="X20" s="20"/>
      <c r="Y20" s="20"/>
      <c r="Z20" s="20"/>
      <c r="AA20" s="29"/>
      <c r="AB20" s="20"/>
      <c r="AC20" s="20"/>
      <c r="AD20" s="20"/>
      <c r="AE20" s="17"/>
      <c r="AF20" s="129"/>
      <c r="AG20" s="145"/>
      <c r="AH20" s="145"/>
      <c r="AI20" s="145"/>
      <c r="AJ20" s="145"/>
      <c r="AK20" s="145"/>
      <c r="AL20" s="146"/>
      <c r="AM20" s="36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4"/>
      <c r="BH20" s="6"/>
      <c r="BI20" s="6"/>
      <c r="BJ20" s="6"/>
      <c r="BK20" s="6"/>
      <c r="BL20" s="6"/>
      <c r="BM20" s="6"/>
      <c r="BN20" s="6"/>
    </row>
    <row r="21" spans="3:71" ht="8.25" customHeight="1" x14ac:dyDescent="0.15">
      <c r="C21" s="122" t="s">
        <v>39</v>
      </c>
      <c r="D21" s="123"/>
      <c r="E21" s="120">
        <v>20</v>
      </c>
      <c r="F21" s="120"/>
      <c r="G21" s="120"/>
      <c r="H21" s="120" t="s">
        <v>14</v>
      </c>
      <c r="I21" s="224">
        <v>1.4</v>
      </c>
      <c r="J21" s="120"/>
      <c r="K21" s="120"/>
      <c r="L21" s="120"/>
      <c r="M21" s="120"/>
      <c r="N21" s="2"/>
      <c r="O21" s="14"/>
      <c r="P21" s="14"/>
      <c r="Q21" s="28"/>
      <c r="R21" s="14"/>
      <c r="S21" s="14"/>
      <c r="T21" s="14"/>
      <c r="U21" s="14"/>
      <c r="V21" s="26"/>
      <c r="W21" s="14"/>
      <c r="X21" s="14"/>
      <c r="Y21" s="14"/>
      <c r="Z21" s="14"/>
      <c r="AA21" s="28"/>
      <c r="AB21" s="14"/>
      <c r="AC21" s="14"/>
      <c r="AD21" s="14"/>
      <c r="AE21" s="17"/>
      <c r="AF21" s="129"/>
      <c r="AG21" s="145"/>
      <c r="AH21" s="145"/>
      <c r="AI21" s="145"/>
      <c r="AJ21" s="145"/>
      <c r="AK21" s="145"/>
      <c r="AL21" s="146"/>
      <c r="AM21" s="36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4"/>
      <c r="BH21" s="6"/>
      <c r="BI21" s="6"/>
      <c r="BJ21" s="6"/>
      <c r="BK21" s="6"/>
      <c r="BL21" s="6"/>
      <c r="BM21" s="6"/>
      <c r="BN21" s="6"/>
    </row>
    <row r="22" spans="3:71" ht="8.25" customHeight="1" x14ac:dyDescent="0.15">
      <c r="C22" s="122"/>
      <c r="D22" s="123"/>
      <c r="E22" s="120"/>
      <c r="F22" s="120"/>
      <c r="G22" s="120"/>
      <c r="H22" s="120"/>
      <c r="I22" s="224"/>
      <c r="J22" s="120"/>
      <c r="K22" s="120"/>
      <c r="L22" s="120"/>
      <c r="M22" s="120"/>
      <c r="N22" s="112">
        <v>1.8</v>
      </c>
      <c r="O22" s="113"/>
      <c r="P22" s="113"/>
      <c r="Q22" s="30"/>
      <c r="R22" s="15"/>
      <c r="S22" s="15"/>
      <c r="T22" s="15"/>
      <c r="U22" s="15"/>
      <c r="V22" s="4"/>
      <c r="W22" s="15"/>
      <c r="X22" s="15"/>
      <c r="Y22" s="15"/>
      <c r="Z22" s="15"/>
      <c r="AA22" s="30"/>
      <c r="AB22" s="15"/>
      <c r="AC22" s="15"/>
      <c r="AD22" s="15"/>
      <c r="AE22" s="4"/>
      <c r="AF22" s="129"/>
      <c r="AG22" s="145"/>
      <c r="AH22" s="145"/>
      <c r="AI22" s="145"/>
      <c r="AJ22" s="145"/>
      <c r="AK22" s="145"/>
      <c r="AL22" s="146"/>
      <c r="AM22" s="36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4"/>
      <c r="BG22" s="5"/>
      <c r="BH22" s="6"/>
      <c r="BI22" s="6"/>
      <c r="BJ22" s="6"/>
      <c r="BK22" s="6"/>
      <c r="BL22" s="6"/>
      <c r="BM22" s="6"/>
      <c r="BN22" s="6"/>
      <c r="BO22" s="5"/>
      <c r="BP22" s="5"/>
      <c r="BQ22" s="5"/>
      <c r="BR22" s="5"/>
      <c r="BS22" s="5"/>
    </row>
    <row r="23" spans="3:71" ht="8.25" customHeight="1" x14ac:dyDescent="0.15">
      <c r="C23" s="122" t="s">
        <v>40</v>
      </c>
      <c r="D23" s="123"/>
      <c r="E23" s="120">
        <v>20</v>
      </c>
      <c r="F23" s="120"/>
      <c r="G23" s="120"/>
      <c r="H23" s="120" t="s">
        <v>3</v>
      </c>
      <c r="I23" s="181">
        <v>2</v>
      </c>
      <c r="J23" s="120"/>
      <c r="K23" s="120"/>
      <c r="L23" s="120"/>
      <c r="M23" s="120"/>
      <c r="N23" s="112"/>
      <c r="O23" s="113"/>
      <c r="P23" s="113"/>
      <c r="Q23" s="28"/>
      <c r="R23" s="14"/>
      <c r="S23" s="14"/>
      <c r="T23" s="14"/>
      <c r="U23" s="14"/>
      <c r="V23" s="17"/>
      <c r="W23" s="15"/>
      <c r="X23" s="15"/>
      <c r="Y23" s="15"/>
      <c r="Z23" s="15"/>
      <c r="AA23" s="30"/>
      <c r="AB23" s="15"/>
      <c r="AC23" s="15"/>
      <c r="AD23" s="15"/>
      <c r="AE23" s="4"/>
      <c r="AF23" s="129"/>
      <c r="AG23" s="145"/>
      <c r="AH23" s="145"/>
      <c r="AI23" s="145"/>
      <c r="AJ23" s="145"/>
      <c r="AK23" s="145"/>
      <c r="AL23" s="146"/>
      <c r="AM23" s="36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4"/>
      <c r="BH23" s="6"/>
      <c r="BI23" s="6"/>
      <c r="BJ23" s="6"/>
      <c r="BK23" s="6"/>
      <c r="BL23" s="6"/>
      <c r="BM23" s="6"/>
      <c r="BN23" s="6"/>
    </row>
    <row r="24" spans="3:71" ht="8.25" customHeight="1" x14ac:dyDescent="0.15">
      <c r="C24" s="122"/>
      <c r="D24" s="123"/>
      <c r="E24" s="120"/>
      <c r="F24" s="120"/>
      <c r="G24" s="120"/>
      <c r="H24" s="120"/>
      <c r="I24" s="181"/>
      <c r="J24" s="120"/>
      <c r="K24" s="120"/>
      <c r="L24" s="120"/>
      <c r="M24" s="120"/>
      <c r="N24" s="18"/>
      <c r="O24" s="16"/>
      <c r="P24" s="16"/>
      <c r="Q24" s="32"/>
      <c r="R24" s="16"/>
      <c r="S24" s="16"/>
      <c r="T24" s="16"/>
      <c r="U24" s="16"/>
      <c r="V24" s="27"/>
      <c r="W24" s="21"/>
      <c r="X24" s="21"/>
      <c r="Y24" s="21"/>
      <c r="Z24" s="21"/>
      <c r="AA24" s="31"/>
      <c r="AB24" s="21"/>
      <c r="AC24" s="21"/>
      <c r="AD24" s="21"/>
      <c r="AE24" s="4"/>
      <c r="AF24" s="129"/>
      <c r="AG24" s="145"/>
      <c r="AH24" s="145"/>
      <c r="AI24" s="145"/>
      <c r="AJ24" s="145"/>
      <c r="AK24" s="145"/>
      <c r="AL24" s="146"/>
      <c r="AM24" s="36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4"/>
      <c r="BH24" s="6"/>
      <c r="BI24" s="6"/>
      <c r="BJ24" s="6"/>
      <c r="BK24" s="6"/>
      <c r="BL24" s="6"/>
      <c r="BM24" s="6"/>
      <c r="BN24" s="6"/>
    </row>
    <row r="25" spans="3:71" ht="8.25" customHeight="1" x14ac:dyDescent="0.15">
      <c r="C25" s="122" t="s">
        <v>42</v>
      </c>
      <c r="D25" s="123"/>
      <c r="E25" s="120">
        <v>20</v>
      </c>
      <c r="F25" s="120"/>
      <c r="G25" s="120"/>
      <c r="H25" s="120" t="s">
        <v>43</v>
      </c>
      <c r="I25" s="181">
        <v>1</v>
      </c>
      <c r="J25" s="120"/>
      <c r="K25" s="120"/>
      <c r="L25" s="120"/>
      <c r="M25" s="120"/>
      <c r="N25" s="18"/>
      <c r="O25" s="13"/>
      <c r="P25" s="13"/>
      <c r="Q25" s="22"/>
      <c r="R25" s="13"/>
      <c r="S25" s="13"/>
      <c r="T25" s="13"/>
      <c r="U25" s="13"/>
      <c r="V25" s="23"/>
      <c r="W25" s="9"/>
      <c r="X25" s="9"/>
      <c r="Y25" s="9"/>
      <c r="Z25" s="9"/>
      <c r="AA25" s="24"/>
      <c r="AB25" s="9"/>
      <c r="AC25" s="9"/>
      <c r="AD25" s="9"/>
      <c r="AE25" s="10"/>
      <c r="AF25" s="129"/>
      <c r="AG25" s="145"/>
      <c r="AH25" s="145"/>
      <c r="AI25" s="145"/>
      <c r="AJ25" s="145"/>
      <c r="AK25" s="145"/>
      <c r="AL25" s="146"/>
      <c r="AM25" s="36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4"/>
      <c r="BH25" s="6"/>
      <c r="BI25" s="6"/>
      <c r="BJ25" s="6"/>
      <c r="BK25" s="6"/>
      <c r="BL25" s="6"/>
      <c r="BM25" s="6"/>
      <c r="BN25" s="6"/>
    </row>
    <row r="26" spans="3:71" ht="8.25" customHeight="1" x14ac:dyDescent="0.15">
      <c r="C26" s="122"/>
      <c r="D26" s="123"/>
      <c r="E26" s="120"/>
      <c r="F26" s="120"/>
      <c r="G26" s="120"/>
      <c r="H26" s="120"/>
      <c r="I26" s="181"/>
      <c r="J26" s="120"/>
      <c r="K26" s="120"/>
      <c r="L26" s="120"/>
      <c r="M26" s="120"/>
      <c r="N26" s="13"/>
      <c r="O26" s="13"/>
      <c r="P26" s="13"/>
      <c r="Q26" s="23"/>
      <c r="R26" s="13"/>
      <c r="S26" s="13"/>
      <c r="T26" s="13"/>
      <c r="U26" s="13"/>
      <c r="V26" s="23"/>
      <c r="W26" s="9"/>
      <c r="X26" s="9"/>
      <c r="Y26" s="216"/>
      <c r="Z26" s="216"/>
      <c r="AA26" s="217"/>
      <c r="AB26" s="9"/>
      <c r="AC26" s="9"/>
      <c r="AD26" s="9"/>
      <c r="AE26" s="10"/>
      <c r="AF26" s="129"/>
      <c r="AG26" s="145"/>
      <c r="AH26" s="145"/>
      <c r="AI26" s="145"/>
      <c r="AJ26" s="145"/>
      <c r="AK26" s="145"/>
      <c r="AL26" s="146"/>
      <c r="AM26" s="36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4"/>
      <c r="BH26" s="6"/>
      <c r="BI26" s="6"/>
      <c r="BJ26" s="6"/>
      <c r="BK26" s="6"/>
      <c r="BL26" s="6"/>
      <c r="BM26" s="6"/>
      <c r="BN26" s="6"/>
    </row>
    <row r="27" spans="3:71" ht="8.25" customHeight="1" x14ac:dyDescent="0.15">
      <c r="C27" s="122"/>
      <c r="D27" s="123"/>
      <c r="E27" s="120"/>
      <c r="F27" s="120"/>
      <c r="G27" s="120"/>
      <c r="H27" s="120"/>
      <c r="I27" s="181"/>
      <c r="J27" s="120"/>
      <c r="K27" s="120"/>
      <c r="L27" s="120"/>
      <c r="M27" s="120"/>
      <c r="N27" s="13"/>
      <c r="O27" s="13"/>
      <c r="P27" s="13"/>
      <c r="Q27" s="23"/>
      <c r="R27" s="13"/>
      <c r="S27" s="13"/>
      <c r="T27" s="13"/>
      <c r="U27" s="13"/>
      <c r="V27" s="124" t="s">
        <v>35</v>
      </c>
      <c r="W27" s="125"/>
      <c r="X27" s="40"/>
      <c r="Y27" s="9"/>
      <c r="Z27" s="9"/>
      <c r="AA27" s="10"/>
      <c r="AB27" s="9"/>
      <c r="AC27" s="9"/>
      <c r="AD27" s="9"/>
      <c r="AE27" s="10"/>
      <c r="AF27" s="129"/>
      <c r="AG27" s="145"/>
      <c r="AH27" s="145"/>
      <c r="AI27" s="145"/>
      <c r="AJ27" s="145"/>
      <c r="AK27" s="145"/>
      <c r="AL27" s="146"/>
      <c r="AM27" s="36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4"/>
      <c r="BH27" s="6"/>
      <c r="BI27" s="6"/>
      <c r="BJ27" s="6"/>
      <c r="BK27" s="6"/>
      <c r="BL27" s="6"/>
      <c r="BM27" s="6"/>
      <c r="BN27" s="6"/>
    </row>
    <row r="28" spans="3:71" ht="8.25" customHeight="1" x14ac:dyDescent="0.15">
      <c r="C28" s="122"/>
      <c r="D28" s="123"/>
      <c r="E28" s="120"/>
      <c r="F28" s="120"/>
      <c r="G28" s="120"/>
      <c r="H28" s="120"/>
      <c r="I28" s="181"/>
      <c r="J28" s="120"/>
      <c r="K28" s="120"/>
      <c r="L28" s="120"/>
      <c r="M28" s="120"/>
      <c r="N28" s="13"/>
      <c r="O28" s="13"/>
      <c r="P28" s="13"/>
      <c r="Q28" s="23"/>
      <c r="R28" s="13"/>
      <c r="S28" s="13"/>
      <c r="T28" s="13"/>
      <c r="U28" s="13"/>
      <c r="V28" s="126"/>
      <c r="W28" s="127"/>
      <c r="X28" s="40"/>
      <c r="Y28" s="9"/>
      <c r="Z28" s="9"/>
      <c r="AA28" s="10"/>
      <c r="AB28" s="9"/>
      <c r="AC28" s="9"/>
      <c r="AD28" s="9"/>
      <c r="AE28" s="10"/>
      <c r="AF28" s="129"/>
      <c r="AG28" s="145"/>
      <c r="AH28" s="145"/>
      <c r="AI28" s="145"/>
      <c r="AJ28" s="145"/>
      <c r="AK28" s="145"/>
      <c r="AL28" s="146"/>
      <c r="AM28" s="36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4"/>
      <c r="BH28" s="6"/>
      <c r="BI28" s="6"/>
      <c r="BJ28" s="6"/>
      <c r="BK28" s="6"/>
      <c r="BL28" s="6"/>
      <c r="BM28" s="6"/>
      <c r="BN28" s="6"/>
    </row>
    <row r="29" spans="3:71" ht="8.25" customHeight="1" x14ac:dyDescent="0.15">
      <c r="C29" s="122"/>
      <c r="D29" s="123"/>
      <c r="E29" s="120"/>
      <c r="F29" s="120"/>
      <c r="G29" s="120"/>
      <c r="H29" s="120"/>
      <c r="I29" s="179"/>
      <c r="J29" s="120"/>
      <c r="K29" s="120"/>
      <c r="L29" s="120"/>
      <c r="M29" s="120"/>
      <c r="N29" s="13"/>
      <c r="O29" s="13"/>
      <c r="P29" s="13"/>
      <c r="Q29" s="23"/>
      <c r="R29" s="13"/>
      <c r="S29" s="13"/>
      <c r="T29" s="13"/>
      <c r="U29" s="13"/>
      <c r="V29" s="34"/>
      <c r="W29" s="9"/>
      <c r="X29" s="9"/>
      <c r="Y29" s="9"/>
      <c r="Z29" s="9"/>
      <c r="AA29" s="10"/>
      <c r="AB29" s="9"/>
      <c r="AC29" s="9"/>
      <c r="AD29" s="9"/>
      <c r="AE29" s="10"/>
      <c r="AF29" s="129"/>
      <c r="AG29" s="145"/>
      <c r="AH29" s="145"/>
      <c r="AI29" s="145"/>
      <c r="AJ29" s="145"/>
      <c r="AK29" s="145"/>
      <c r="AL29" s="146"/>
      <c r="AM29" s="36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4"/>
      <c r="BH29" s="6"/>
      <c r="BI29" s="6"/>
      <c r="BJ29" s="6"/>
      <c r="BK29" s="6"/>
      <c r="BL29" s="6"/>
      <c r="BM29" s="6"/>
      <c r="BN29" s="6"/>
    </row>
    <row r="30" spans="3:71" ht="8.25" customHeight="1" x14ac:dyDescent="0.15">
      <c r="C30" s="122"/>
      <c r="D30" s="123"/>
      <c r="E30" s="120"/>
      <c r="F30" s="120"/>
      <c r="G30" s="120"/>
      <c r="H30" s="120"/>
      <c r="I30" s="179"/>
      <c r="J30" s="120"/>
      <c r="K30" s="120"/>
      <c r="L30" s="120"/>
      <c r="M30" s="120"/>
      <c r="N30" s="13"/>
      <c r="O30" s="13"/>
      <c r="P30" s="13"/>
      <c r="Q30" s="23"/>
      <c r="R30" s="25"/>
      <c r="S30" s="216">
        <v>4</v>
      </c>
      <c r="T30" s="216"/>
      <c r="U30" s="216"/>
      <c r="V30" s="32"/>
      <c r="W30" s="11"/>
      <c r="X30" s="180"/>
      <c r="Y30" s="180"/>
      <c r="Z30" s="180"/>
      <c r="AA30" s="12"/>
      <c r="AB30" s="9"/>
      <c r="AC30" s="9"/>
      <c r="AD30" s="9"/>
      <c r="AE30" s="10"/>
      <c r="AF30" s="129"/>
      <c r="AG30" s="145"/>
      <c r="AH30" s="145"/>
      <c r="AI30" s="145"/>
      <c r="AJ30" s="145"/>
      <c r="AK30" s="145"/>
      <c r="AL30" s="146"/>
      <c r="AM30" s="36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4"/>
      <c r="BH30" s="6"/>
      <c r="BI30" s="6"/>
      <c r="BJ30" s="6"/>
      <c r="BK30" s="6"/>
      <c r="BL30" s="6"/>
      <c r="BM30" s="6"/>
      <c r="BN30" s="6"/>
    </row>
    <row r="31" spans="3:71" ht="8.25" customHeight="1" x14ac:dyDescent="0.15">
      <c r="C31" s="122"/>
      <c r="D31" s="123"/>
      <c r="E31" s="120"/>
      <c r="F31" s="120"/>
      <c r="G31" s="120"/>
      <c r="H31" s="120"/>
      <c r="I31" s="181"/>
      <c r="J31" s="120"/>
      <c r="K31" s="120"/>
      <c r="L31" s="120"/>
      <c r="M31" s="120"/>
      <c r="N31" s="13"/>
      <c r="O31" s="13"/>
      <c r="P31" s="13"/>
      <c r="Q31" s="13"/>
      <c r="R31" s="13"/>
      <c r="S31" s="35"/>
      <c r="T31" s="35"/>
      <c r="U31" s="35"/>
      <c r="V31" s="13"/>
      <c r="W31" s="9"/>
      <c r="X31" s="9"/>
      <c r="Y31" s="9"/>
      <c r="Z31" s="9"/>
      <c r="AA31" s="9"/>
      <c r="AB31" s="9"/>
      <c r="AC31" s="9"/>
      <c r="AD31" s="9"/>
      <c r="AE31" s="10"/>
      <c r="AF31" s="129"/>
      <c r="AG31" s="145"/>
      <c r="AH31" s="145"/>
      <c r="AI31" s="145"/>
      <c r="AJ31" s="145"/>
      <c r="AK31" s="145"/>
      <c r="AL31" s="146"/>
      <c r="AM31" s="36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4"/>
      <c r="BH31" s="6"/>
      <c r="BI31" s="6"/>
      <c r="BJ31" s="6"/>
      <c r="BK31" s="6"/>
      <c r="BL31" s="6"/>
      <c r="BM31" s="6"/>
      <c r="BN31" s="6"/>
    </row>
    <row r="32" spans="3:71" ht="8.25" customHeight="1" x14ac:dyDescent="0.15">
      <c r="C32" s="195"/>
      <c r="D32" s="196"/>
      <c r="E32" s="197"/>
      <c r="F32" s="197"/>
      <c r="G32" s="197"/>
      <c r="H32" s="197"/>
      <c r="I32" s="198"/>
      <c r="J32" s="121"/>
      <c r="K32" s="121"/>
      <c r="L32" s="121"/>
      <c r="M32" s="121"/>
      <c r="N32" s="13"/>
      <c r="O32" s="13"/>
      <c r="P32" s="13"/>
      <c r="Q32" s="13"/>
      <c r="R32" s="13"/>
      <c r="S32" s="13"/>
      <c r="T32" s="13"/>
      <c r="U32" s="13"/>
      <c r="V32" s="13"/>
      <c r="W32" s="9"/>
      <c r="X32" s="9"/>
      <c r="Y32" s="9"/>
      <c r="Z32" s="9"/>
      <c r="AA32" s="9"/>
      <c r="AB32" s="9"/>
      <c r="AC32" s="9"/>
      <c r="AD32" s="9"/>
      <c r="AE32" s="10"/>
      <c r="AF32" s="130"/>
      <c r="AG32" s="147"/>
      <c r="AH32" s="147"/>
      <c r="AI32" s="147"/>
      <c r="AJ32" s="147"/>
      <c r="AK32" s="147"/>
      <c r="AL32" s="148"/>
      <c r="AM32" s="64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37"/>
      <c r="BH32" s="6"/>
      <c r="BI32" s="6"/>
      <c r="BJ32" s="6"/>
      <c r="BK32" s="6"/>
      <c r="BL32" s="6"/>
      <c r="BM32" s="6"/>
      <c r="BN32" s="6"/>
    </row>
    <row r="33" spans="1:66" ht="18" customHeight="1" x14ac:dyDescent="0.15">
      <c r="A33" s="62"/>
      <c r="C33" s="82" t="s">
        <v>50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4"/>
      <c r="AL33" s="82" t="s">
        <v>51</v>
      </c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4"/>
      <c r="BH33" s="6"/>
      <c r="BI33" s="6"/>
      <c r="BJ33" s="6"/>
      <c r="BK33" s="6"/>
      <c r="BL33" s="6"/>
      <c r="BM33" s="6"/>
      <c r="BN33" s="6"/>
    </row>
    <row r="34" spans="1:66" ht="18" customHeight="1" x14ac:dyDescent="0.15">
      <c r="C34" s="140">
        <v>1</v>
      </c>
      <c r="D34" s="96"/>
      <c r="E34" s="96"/>
      <c r="F34" s="96"/>
      <c r="G34" s="96"/>
      <c r="H34" s="96"/>
      <c r="I34" s="97"/>
      <c r="J34" s="131">
        <v>2</v>
      </c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3"/>
      <c r="AF34" s="170">
        <v>3</v>
      </c>
      <c r="AG34" s="171"/>
      <c r="AH34" s="171"/>
      <c r="AI34" s="171"/>
      <c r="AJ34" s="171"/>
      <c r="AK34" s="172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6"/>
      <c r="BH34" s="6"/>
      <c r="BI34" s="6"/>
      <c r="BJ34" s="6"/>
      <c r="BK34" s="6"/>
      <c r="BL34" s="6"/>
      <c r="BM34" s="6"/>
      <c r="BN34" s="6"/>
    </row>
    <row r="35" spans="1:66" ht="18" customHeight="1" x14ac:dyDescent="0.15">
      <c r="C35" s="141"/>
      <c r="D35" s="98"/>
      <c r="E35" s="98"/>
      <c r="F35" s="98"/>
      <c r="G35" s="98"/>
      <c r="H35" s="98"/>
      <c r="I35" s="99"/>
      <c r="J35" s="134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6"/>
      <c r="AF35" s="173"/>
      <c r="AG35" s="174"/>
      <c r="AH35" s="174"/>
      <c r="AI35" s="174"/>
      <c r="AJ35" s="174"/>
      <c r="AK35" s="175"/>
      <c r="AL35" s="67"/>
      <c r="AM35" s="67"/>
      <c r="AN35" s="67"/>
      <c r="AO35" s="67"/>
      <c r="AP35" s="69"/>
      <c r="AQ35" s="69"/>
      <c r="AR35" s="69"/>
      <c r="AS35" s="69"/>
      <c r="AT35" s="85" t="s">
        <v>59</v>
      </c>
      <c r="AU35" s="85"/>
      <c r="AV35" s="85"/>
      <c r="AW35" s="85"/>
      <c r="AX35" s="85"/>
      <c r="AY35" s="85"/>
      <c r="AZ35" s="85"/>
      <c r="BA35" s="69"/>
      <c r="BB35" s="69"/>
      <c r="BC35" s="69"/>
      <c r="BD35" s="67"/>
      <c r="BE35" s="67"/>
      <c r="BF35" s="68"/>
      <c r="BH35" s="6"/>
      <c r="BI35" s="6"/>
      <c r="BJ35" s="6"/>
      <c r="BK35" s="6"/>
      <c r="BL35" s="6"/>
      <c r="BM35" s="6"/>
      <c r="BN35" s="6"/>
    </row>
    <row r="36" spans="1:66" ht="18" customHeight="1" x14ac:dyDescent="0.15">
      <c r="C36" s="141"/>
      <c r="D36" s="98"/>
      <c r="E36" s="98"/>
      <c r="F36" s="98"/>
      <c r="G36" s="98"/>
      <c r="H36" s="98"/>
      <c r="I36" s="99"/>
      <c r="J36" s="134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6"/>
      <c r="AF36" s="173"/>
      <c r="AG36" s="174"/>
      <c r="AH36" s="174"/>
      <c r="AI36" s="174"/>
      <c r="AJ36" s="174"/>
      <c r="AK36" s="175"/>
      <c r="AL36" s="67"/>
      <c r="AM36" s="67"/>
      <c r="AN36" s="67"/>
      <c r="AO36" s="67"/>
      <c r="AP36" s="67"/>
      <c r="AQ36" s="67"/>
      <c r="AR36" s="67"/>
      <c r="AS36" s="67"/>
      <c r="AT36" s="71"/>
      <c r="AU36" s="65"/>
      <c r="AV36" s="65"/>
      <c r="AW36" s="65"/>
      <c r="AX36" s="65"/>
      <c r="AY36" s="65"/>
      <c r="AZ36" s="66"/>
      <c r="BA36" s="67"/>
      <c r="BB36" s="67"/>
      <c r="BC36" s="67"/>
      <c r="BD36" s="67"/>
      <c r="BE36" s="67"/>
      <c r="BF36" s="68"/>
      <c r="BH36" s="6"/>
      <c r="BI36" s="6"/>
      <c r="BJ36" s="6"/>
      <c r="BK36" s="6"/>
      <c r="BL36" s="6"/>
      <c r="BM36" s="6"/>
      <c r="BN36" s="6"/>
    </row>
    <row r="37" spans="1:66" ht="18" customHeight="1" x14ac:dyDescent="0.15">
      <c r="C37" s="141"/>
      <c r="D37" s="98"/>
      <c r="E37" s="98"/>
      <c r="F37" s="98"/>
      <c r="G37" s="98"/>
      <c r="H37" s="98"/>
      <c r="I37" s="99"/>
      <c r="J37" s="134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6"/>
      <c r="AF37" s="173"/>
      <c r="AG37" s="174"/>
      <c r="AH37" s="174"/>
      <c r="AI37" s="174"/>
      <c r="AJ37" s="174"/>
      <c r="AK37" s="175"/>
      <c r="AL37" s="67"/>
      <c r="AM37" s="67"/>
      <c r="AN37" s="67"/>
      <c r="AO37" s="67"/>
      <c r="AP37" s="86">
        <v>1.5</v>
      </c>
      <c r="AQ37" s="86"/>
      <c r="AR37" s="86"/>
      <c r="AS37" s="67"/>
      <c r="AT37" s="72"/>
      <c r="AU37" s="67"/>
      <c r="AV37" s="87" t="s">
        <v>56</v>
      </c>
      <c r="AW37" s="87"/>
      <c r="AX37" s="87"/>
      <c r="AY37" s="67"/>
      <c r="AZ37" s="68"/>
      <c r="BA37" s="67"/>
      <c r="BB37" s="67"/>
      <c r="BC37" s="67"/>
      <c r="BD37" s="67"/>
      <c r="BE37" s="67"/>
      <c r="BF37" s="68"/>
      <c r="BH37" s="6"/>
      <c r="BI37" s="6"/>
      <c r="BJ37" s="6"/>
      <c r="BK37" s="6"/>
      <c r="BL37" s="6"/>
      <c r="BM37" s="6"/>
      <c r="BN37" s="6"/>
    </row>
    <row r="38" spans="1:66" ht="18" customHeight="1" x14ac:dyDescent="0.15">
      <c r="C38" s="141"/>
      <c r="D38" s="98"/>
      <c r="E38" s="98"/>
      <c r="F38" s="98"/>
      <c r="G38" s="98"/>
      <c r="H38" s="98"/>
      <c r="I38" s="99"/>
      <c r="J38" s="134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6"/>
      <c r="AF38" s="173"/>
      <c r="AG38" s="174"/>
      <c r="AH38" s="174"/>
      <c r="AI38" s="174"/>
      <c r="AJ38" s="174"/>
      <c r="AK38" s="175"/>
      <c r="AL38" s="67"/>
      <c r="AM38" s="67"/>
      <c r="AN38" s="67"/>
      <c r="AO38" s="67"/>
      <c r="AP38" s="86"/>
      <c r="AQ38" s="86"/>
      <c r="AR38" s="86"/>
      <c r="AS38" s="67"/>
      <c r="AT38" s="72"/>
      <c r="AU38" s="67"/>
      <c r="AV38" s="87"/>
      <c r="AW38" s="87"/>
      <c r="AX38" s="87"/>
      <c r="AY38" s="67"/>
      <c r="AZ38" s="68"/>
      <c r="BA38" s="67"/>
      <c r="BB38" s="67"/>
      <c r="BC38" s="67"/>
      <c r="BD38" s="67"/>
      <c r="BE38" s="67"/>
      <c r="BF38" s="68"/>
      <c r="BH38" s="6"/>
      <c r="BI38" s="6"/>
      <c r="BJ38" s="6"/>
      <c r="BK38" s="6"/>
      <c r="BL38" s="6"/>
      <c r="BM38" s="6"/>
      <c r="BN38" s="6"/>
    </row>
    <row r="39" spans="1:66" ht="18" customHeight="1" x14ac:dyDescent="0.15">
      <c r="C39" s="141"/>
      <c r="D39" s="98"/>
      <c r="E39" s="98"/>
      <c r="F39" s="98"/>
      <c r="G39" s="98"/>
      <c r="H39" s="98"/>
      <c r="I39" s="99"/>
      <c r="J39" s="134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6"/>
      <c r="AF39" s="173"/>
      <c r="AG39" s="174"/>
      <c r="AH39" s="174"/>
      <c r="AI39" s="174"/>
      <c r="AJ39" s="174"/>
      <c r="AK39" s="175"/>
      <c r="AL39" s="67"/>
      <c r="AM39" s="67"/>
      <c r="AN39" s="67"/>
      <c r="AO39" s="67"/>
      <c r="AP39" s="67"/>
      <c r="AQ39" s="67"/>
      <c r="AR39" s="67"/>
      <c r="AS39" s="67"/>
      <c r="AT39" s="73"/>
      <c r="AU39" s="69"/>
      <c r="AV39" s="69"/>
      <c r="AW39" s="69"/>
      <c r="AX39" s="69"/>
      <c r="AY39" s="69"/>
      <c r="AZ39" s="70"/>
      <c r="BA39" s="67"/>
      <c r="BB39" s="67"/>
      <c r="BC39" s="67"/>
      <c r="BD39" s="67"/>
      <c r="BE39" s="67"/>
      <c r="BF39" s="68"/>
      <c r="BH39" s="6"/>
      <c r="BI39" s="6"/>
      <c r="BJ39" s="6"/>
      <c r="BK39" s="6"/>
      <c r="BL39" s="6"/>
      <c r="BM39" s="6"/>
      <c r="BN39" s="6"/>
    </row>
    <row r="40" spans="1:66" ht="18" customHeight="1" x14ac:dyDescent="0.15">
      <c r="C40" s="141"/>
      <c r="D40" s="98"/>
      <c r="E40" s="98"/>
      <c r="F40" s="98"/>
      <c r="G40" s="98"/>
      <c r="H40" s="98"/>
      <c r="I40" s="99"/>
      <c r="J40" s="134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6"/>
      <c r="AF40" s="173"/>
      <c r="AG40" s="174"/>
      <c r="AH40" s="174"/>
      <c r="AI40" s="174"/>
      <c r="AJ40" s="174"/>
      <c r="AK40" s="175"/>
      <c r="AL40" s="67"/>
      <c r="AM40" s="67"/>
      <c r="AN40" s="67"/>
      <c r="AO40" s="67"/>
      <c r="AP40" s="67"/>
      <c r="AQ40" s="67"/>
      <c r="AR40" s="67"/>
      <c r="AS40" s="67"/>
      <c r="AT40" s="107">
        <v>0.8</v>
      </c>
      <c r="AU40" s="107"/>
      <c r="AV40" s="107"/>
      <c r="AW40" s="107"/>
      <c r="AX40" s="107"/>
      <c r="AY40" s="107"/>
      <c r="AZ40" s="107"/>
      <c r="BA40" s="67"/>
      <c r="BB40" s="67"/>
      <c r="BC40" s="67"/>
      <c r="BD40" s="67"/>
      <c r="BE40" s="67"/>
      <c r="BF40" s="68"/>
      <c r="BH40" s="6"/>
      <c r="BI40" s="6"/>
      <c r="BJ40" s="6"/>
      <c r="BK40" s="6"/>
      <c r="BL40" s="6"/>
      <c r="BM40" s="6"/>
      <c r="BN40" s="6"/>
    </row>
    <row r="41" spans="1:66" ht="18" customHeight="1" x14ac:dyDescent="0.15">
      <c r="C41" s="141"/>
      <c r="D41" s="98"/>
      <c r="E41" s="98"/>
      <c r="F41" s="98"/>
      <c r="G41" s="98"/>
      <c r="H41" s="98"/>
      <c r="I41" s="99"/>
      <c r="J41" s="134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6"/>
      <c r="AF41" s="173"/>
      <c r="AG41" s="174"/>
      <c r="AH41" s="174"/>
      <c r="AI41" s="174"/>
      <c r="AJ41" s="174"/>
      <c r="AK41" s="175"/>
      <c r="AL41" s="67"/>
      <c r="AM41" s="67"/>
      <c r="AN41" s="67"/>
      <c r="AO41" s="67"/>
      <c r="AP41" s="85" t="s">
        <v>57</v>
      </c>
      <c r="AQ41" s="85"/>
      <c r="AR41" s="85"/>
      <c r="AS41" s="76"/>
      <c r="AT41" s="85" t="s">
        <v>60</v>
      </c>
      <c r="AU41" s="85"/>
      <c r="AV41" s="85"/>
      <c r="AW41" s="85"/>
      <c r="AX41" s="85"/>
      <c r="AY41" s="85"/>
      <c r="AZ41" s="85"/>
      <c r="BA41" s="76"/>
      <c r="BB41" s="85" t="s">
        <v>58</v>
      </c>
      <c r="BC41" s="85"/>
      <c r="BD41" s="85"/>
      <c r="BE41" s="85"/>
      <c r="BF41" s="68"/>
    </row>
    <row r="42" spans="1:66" ht="18" customHeight="1" x14ac:dyDescent="0.15">
      <c r="C42" s="141"/>
      <c r="D42" s="98"/>
      <c r="E42" s="98"/>
      <c r="F42" s="98"/>
      <c r="G42" s="98"/>
      <c r="H42" s="98"/>
      <c r="I42" s="99"/>
      <c r="J42" s="134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6"/>
      <c r="AF42" s="173"/>
      <c r="AG42" s="174"/>
      <c r="AH42" s="174"/>
      <c r="AI42" s="174"/>
      <c r="AJ42" s="174"/>
      <c r="AK42" s="175"/>
      <c r="AL42" s="67"/>
      <c r="AM42" s="67"/>
      <c r="AN42" s="67"/>
      <c r="AO42" s="77"/>
      <c r="AP42" s="79"/>
      <c r="AQ42" s="77"/>
      <c r="AR42" s="77"/>
      <c r="AS42" s="77"/>
      <c r="AT42" s="151" t="s">
        <v>55</v>
      </c>
      <c r="AU42" s="81"/>
      <c r="AV42" s="81"/>
      <c r="AW42" s="81"/>
      <c r="AX42" s="81"/>
      <c r="AY42" s="81"/>
      <c r="AZ42" s="152"/>
      <c r="BA42" s="67"/>
      <c r="BB42" s="81">
        <v>0.03</v>
      </c>
      <c r="BC42" s="81"/>
      <c r="BD42" s="81"/>
      <c r="BE42" s="81"/>
      <c r="BF42" s="68"/>
    </row>
    <row r="43" spans="1:66" ht="18" customHeight="1" x14ac:dyDescent="0.15">
      <c r="C43" s="141"/>
      <c r="D43" s="98"/>
      <c r="E43" s="98"/>
      <c r="F43" s="98"/>
      <c r="G43" s="98"/>
      <c r="H43" s="98"/>
      <c r="I43" s="99"/>
      <c r="J43" s="134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6"/>
      <c r="AF43" s="173"/>
      <c r="AG43" s="174"/>
      <c r="AH43" s="174"/>
      <c r="AI43" s="174"/>
      <c r="AJ43" s="174"/>
      <c r="AK43" s="175"/>
      <c r="AL43" s="67"/>
      <c r="AM43" s="67"/>
      <c r="AN43" s="67"/>
      <c r="AO43" s="77"/>
      <c r="AP43" s="77"/>
      <c r="AQ43" s="77"/>
      <c r="AR43" s="77"/>
      <c r="AS43" s="77"/>
      <c r="AT43" s="153" t="s">
        <v>52</v>
      </c>
      <c r="AU43" s="107"/>
      <c r="AV43" s="107"/>
      <c r="AW43" s="107"/>
      <c r="AX43" s="107"/>
      <c r="AY43" s="107"/>
      <c r="AZ43" s="108"/>
      <c r="BA43" s="67"/>
      <c r="BB43" s="75"/>
      <c r="BC43" s="75"/>
      <c r="BD43" s="75"/>
      <c r="BE43" s="75"/>
      <c r="BF43" s="68"/>
    </row>
    <row r="44" spans="1:66" ht="18" customHeight="1" x14ac:dyDescent="0.15">
      <c r="C44" s="141"/>
      <c r="D44" s="98"/>
      <c r="E44" s="98"/>
      <c r="F44" s="98"/>
      <c r="G44" s="98"/>
      <c r="H44" s="98"/>
      <c r="I44" s="99"/>
      <c r="J44" s="134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6"/>
      <c r="AF44" s="173"/>
      <c r="AG44" s="174"/>
      <c r="AH44" s="174"/>
      <c r="AI44" s="174"/>
      <c r="AJ44" s="174"/>
      <c r="AK44" s="175"/>
      <c r="AL44" s="67"/>
      <c r="AM44" s="67"/>
      <c r="AN44" s="67"/>
      <c r="AO44" s="77"/>
      <c r="AP44" s="150">
        <v>0.9</v>
      </c>
      <c r="AQ44" s="150"/>
      <c r="AR44" s="150"/>
      <c r="AS44" s="77"/>
      <c r="AT44" s="154"/>
      <c r="AU44" s="145"/>
      <c r="AV44" s="145"/>
      <c r="AW44" s="145"/>
      <c r="AX44" s="145"/>
      <c r="AY44" s="145"/>
      <c r="AZ44" s="146"/>
      <c r="BA44" s="67"/>
      <c r="BB44" s="86">
        <v>0.47</v>
      </c>
      <c r="BC44" s="86"/>
      <c r="BD44" s="86"/>
      <c r="BE44" s="86"/>
      <c r="BF44" s="68"/>
    </row>
    <row r="45" spans="1:66" ht="18" customHeight="1" x14ac:dyDescent="0.15">
      <c r="C45" s="141"/>
      <c r="D45" s="98"/>
      <c r="E45" s="98"/>
      <c r="F45" s="98"/>
      <c r="G45" s="98"/>
      <c r="H45" s="98"/>
      <c r="I45" s="99"/>
      <c r="J45" s="134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6"/>
      <c r="AF45" s="173"/>
      <c r="AG45" s="174"/>
      <c r="AH45" s="174"/>
      <c r="AI45" s="174"/>
      <c r="AJ45" s="174"/>
      <c r="AK45" s="175"/>
      <c r="AL45" s="67"/>
      <c r="AM45" s="67"/>
      <c r="AN45" s="67"/>
      <c r="AO45" s="77"/>
      <c r="AP45" s="77"/>
      <c r="AQ45" s="77"/>
      <c r="AR45" s="77"/>
      <c r="AS45" s="77"/>
      <c r="AT45" s="155"/>
      <c r="AU45" s="147"/>
      <c r="AV45" s="147"/>
      <c r="AW45" s="147"/>
      <c r="AX45" s="147"/>
      <c r="AY45" s="147"/>
      <c r="AZ45" s="148"/>
      <c r="BA45" s="67"/>
      <c r="BB45" s="76"/>
      <c r="BC45" s="76"/>
      <c r="BD45" s="76"/>
      <c r="BE45" s="76"/>
      <c r="BF45" s="68"/>
    </row>
    <row r="46" spans="1:66" ht="18" customHeight="1" x14ac:dyDescent="0.15">
      <c r="C46" s="141"/>
      <c r="D46" s="98"/>
      <c r="E46" s="98"/>
      <c r="F46" s="98"/>
      <c r="G46" s="98"/>
      <c r="H46" s="98"/>
      <c r="I46" s="99"/>
      <c r="J46" s="134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6"/>
      <c r="AF46" s="173"/>
      <c r="AG46" s="174"/>
      <c r="AH46" s="174"/>
      <c r="AI46" s="174"/>
      <c r="AJ46" s="174"/>
      <c r="AK46" s="175"/>
      <c r="AL46" s="67"/>
      <c r="AM46" s="67"/>
      <c r="AN46" s="67"/>
      <c r="AO46" s="77"/>
      <c r="AP46" s="77"/>
      <c r="AQ46" s="78"/>
      <c r="AR46" s="78"/>
      <c r="AS46" s="77"/>
      <c r="AT46" s="156" t="s">
        <v>54</v>
      </c>
      <c r="AU46" s="157"/>
      <c r="AV46" s="157"/>
      <c r="AW46" s="157"/>
      <c r="AX46" s="157"/>
      <c r="AY46" s="157"/>
      <c r="AZ46" s="158"/>
      <c r="BA46" s="67"/>
      <c r="BB46" s="81">
        <v>0.4</v>
      </c>
      <c r="BC46" s="81"/>
      <c r="BD46" s="81"/>
      <c r="BE46" s="81"/>
      <c r="BF46" s="68"/>
    </row>
    <row r="47" spans="1:66" ht="18" customHeight="1" x14ac:dyDescent="0.15">
      <c r="C47" s="142"/>
      <c r="D47" s="143"/>
      <c r="E47" s="143"/>
      <c r="F47" s="143"/>
      <c r="G47" s="143"/>
      <c r="H47" s="143"/>
      <c r="I47" s="144"/>
      <c r="J47" s="137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9"/>
      <c r="AF47" s="176"/>
      <c r="AG47" s="177"/>
      <c r="AH47" s="177"/>
      <c r="AI47" s="177"/>
      <c r="AJ47" s="177"/>
      <c r="AK47" s="178"/>
      <c r="AL47" s="69"/>
      <c r="AM47" s="69"/>
      <c r="AN47" s="69"/>
      <c r="AO47" s="69"/>
      <c r="AP47" s="74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70"/>
    </row>
    <row r="48" spans="1:66" ht="17.45" customHeight="1" x14ac:dyDescent="0.15">
      <c r="A48" s="39"/>
      <c r="B48" s="39"/>
    </row>
    <row r="49" spans="1:66" x14ac:dyDescent="0.15">
      <c r="D49" s="182"/>
    </row>
    <row r="50" spans="1:66" ht="19.5" customHeight="1" x14ac:dyDescent="0.15">
      <c r="A50" t="s">
        <v>48</v>
      </c>
      <c r="C50" s="159"/>
      <c r="D50" s="182"/>
      <c r="E50" s="6"/>
      <c r="F50" s="6"/>
      <c r="G50" s="161" t="s">
        <v>4</v>
      </c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2"/>
      <c r="AK50" s="275" t="s">
        <v>1</v>
      </c>
      <c r="AL50" s="1"/>
      <c r="AM50" s="167"/>
      <c r="AN50" s="168"/>
      <c r="AO50" s="168"/>
      <c r="AP50" s="169"/>
      <c r="AQ50" s="167"/>
      <c r="AR50" s="168"/>
      <c r="AS50" s="168"/>
      <c r="AT50" s="169"/>
      <c r="AU50" s="167"/>
      <c r="AV50" s="168"/>
      <c r="AW50" s="168"/>
      <c r="AX50" s="169"/>
      <c r="AY50" s="167"/>
      <c r="AZ50" s="168"/>
      <c r="BA50" s="168"/>
      <c r="BB50" s="169"/>
      <c r="BC50" s="167"/>
      <c r="BD50" s="168"/>
      <c r="BE50" s="168"/>
      <c r="BF50" s="184"/>
    </row>
    <row r="51" spans="1:66" ht="16.5" customHeight="1" x14ac:dyDescent="0.15">
      <c r="A51" s="149">
        <v>2</v>
      </c>
      <c r="B51" s="149"/>
      <c r="C51" s="159"/>
      <c r="D51" s="182"/>
      <c r="E51" s="6"/>
      <c r="F51" s="6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2"/>
      <c r="AK51" s="276"/>
      <c r="AL51" s="185"/>
      <c r="AM51" s="187"/>
      <c r="AN51" s="188"/>
      <c r="AO51" s="188"/>
      <c r="AP51" s="189"/>
      <c r="AQ51" s="187"/>
      <c r="AR51" s="188"/>
      <c r="AS51" s="188"/>
      <c r="AT51" s="189"/>
      <c r="AU51" s="187"/>
      <c r="AV51" s="188"/>
      <c r="AW51" s="188"/>
      <c r="AX51" s="189"/>
      <c r="AY51" s="187"/>
      <c r="AZ51" s="188"/>
      <c r="BA51" s="188"/>
      <c r="BB51" s="189"/>
      <c r="BC51" s="187"/>
      <c r="BD51" s="188"/>
      <c r="BE51" s="188"/>
      <c r="BF51" s="193"/>
      <c r="BH51" s="6"/>
      <c r="BI51" s="6"/>
      <c r="BJ51" s="6"/>
      <c r="BK51" s="6"/>
      <c r="BL51" s="6"/>
      <c r="BM51" s="6"/>
      <c r="BN51" s="6"/>
    </row>
    <row r="52" spans="1:66" ht="16.5" customHeight="1" x14ac:dyDescent="0.15">
      <c r="A52" s="149"/>
      <c r="B52" s="149"/>
      <c r="C52" s="160"/>
      <c r="D52" s="183"/>
      <c r="E52" s="7"/>
      <c r="F52" s="7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2"/>
      <c r="AK52" s="277"/>
      <c r="AL52" s="186"/>
      <c r="AM52" s="190"/>
      <c r="AN52" s="191"/>
      <c r="AO52" s="191"/>
      <c r="AP52" s="192"/>
      <c r="AQ52" s="190"/>
      <c r="AR52" s="191"/>
      <c r="AS52" s="191"/>
      <c r="AT52" s="192"/>
      <c r="AU52" s="190"/>
      <c r="AV52" s="191"/>
      <c r="AW52" s="191"/>
      <c r="AX52" s="192"/>
      <c r="AY52" s="190"/>
      <c r="AZ52" s="191"/>
      <c r="BA52" s="191"/>
      <c r="BB52" s="192"/>
      <c r="BC52" s="190"/>
      <c r="BD52" s="191"/>
      <c r="BE52" s="191"/>
      <c r="BF52" s="194"/>
      <c r="BH52" s="6"/>
      <c r="BI52" s="6"/>
      <c r="BJ52" s="6"/>
      <c r="BK52" s="6"/>
      <c r="BL52" s="6"/>
      <c r="BM52" s="6"/>
      <c r="BN52" s="6"/>
    </row>
    <row r="53" spans="1:66" ht="12.75" customHeight="1" x14ac:dyDescent="0.15">
      <c r="A53" s="149"/>
      <c r="B53" s="149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H53" s="6"/>
      <c r="BI53" s="6"/>
      <c r="BJ53" s="6"/>
      <c r="BK53" s="6"/>
      <c r="BL53" s="6"/>
      <c r="BM53" s="6"/>
      <c r="BN53" s="6"/>
    </row>
    <row r="54" spans="1:66" ht="17.100000000000001" customHeight="1" x14ac:dyDescent="0.15">
      <c r="C54" s="153" t="s">
        <v>5</v>
      </c>
      <c r="D54" s="107"/>
      <c r="E54" s="92" t="s">
        <v>30</v>
      </c>
      <c r="F54" s="93"/>
      <c r="G54" s="93"/>
      <c r="H54" s="88" t="str">
        <f>IF(VLOOKUP(A51,給水一覧!$A$1:$D$85,4,0)="","",VLOOKUP(A51,給水一覧!$A$1:$D$85,4,0))</f>
        <v>水道1-1</v>
      </c>
      <c r="I54" s="88"/>
      <c r="J54" s="88"/>
      <c r="K54" s="89"/>
      <c r="L54" s="96" t="s">
        <v>15</v>
      </c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7"/>
      <c r="Y54" s="100">
        <v>43101</v>
      </c>
      <c r="Z54" s="101"/>
      <c r="AA54" s="101"/>
      <c r="AB54" s="101"/>
      <c r="AC54" s="101"/>
      <c r="AD54" s="101"/>
      <c r="AE54" s="101"/>
      <c r="AF54" s="101"/>
      <c r="AG54" s="102"/>
      <c r="AH54" s="106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8"/>
      <c r="BG54" s="38"/>
      <c r="BH54" s="6"/>
      <c r="BI54" s="6"/>
      <c r="BJ54" s="6"/>
      <c r="BK54" s="6"/>
      <c r="BL54" s="6"/>
      <c r="BM54" s="6"/>
      <c r="BN54" s="6"/>
    </row>
    <row r="55" spans="1:66" ht="17.100000000000001" customHeight="1" x14ac:dyDescent="0.15">
      <c r="C55" s="274"/>
      <c r="D55" s="110"/>
      <c r="E55" s="94"/>
      <c r="F55" s="95"/>
      <c r="G55" s="95"/>
      <c r="H55" s="90"/>
      <c r="I55" s="90"/>
      <c r="J55" s="90"/>
      <c r="K55" s="91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9"/>
      <c r="Y55" s="103"/>
      <c r="Z55" s="104"/>
      <c r="AA55" s="104"/>
      <c r="AB55" s="104"/>
      <c r="AC55" s="104"/>
      <c r="AD55" s="104"/>
      <c r="AE55" s="104"/>
      <c r="AF55" s="104"/>
      <c r="AG55" s="105"/>
      <c r="AH55" s="109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1"/>
      <c r="BG55" s="38"/>
      <c r="BH55" s="6"/>
      <c r="BI55" s="6"/>
      <c r="BJ55" s="6"/>
      <c r="BK55" s="6"/>
      <c r="BL55" s="6"/>
      <c r="BM55" s="6"/>
      <c r="BN55" s="6"/>
    </row>
    <row r="56" spans="1:66" ht="17.100000000000001" customHeight="1" x14ac:dyDescent="0.15">
      <c r="C56" s="230" t="s">
        <v>6</v>
      </c>
      <c r="D56" s="231"/>
      <c r="E56" s="234" t="str">
        <f>IF(VLOOKUP(A51,給水一覧!$A$1:$D$85,3,0)="","",VLOOKUP(A51,給水一覧!$A$1:$D$85,3,0))</f>
        <v>給水　次郎</v>
      </c>
      <c r="F56" s="234"/>
      <c r="G56" s="234"/>
      <c r="H56" s="234"/>
      <c r="I56" s="234"/>
      <c r="J56" s="234"/>
      <c r="K56" s="234"/>
      <c r="L56" s="236" t="s">
        <v>7</v>
      </c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9">
        <f>IF(VLOOKUP(A51,給水一覧!$A$1:$D$85,2,0)="","",VLOOKUP(A51,給水一覧!$A$1:$D$85,2,0))</f>
        <v>1000</v>
      </c>
      <c r="Z56" s="239"/>
      <c r="AA56" s="239"/>
      <c r="AB56" s="239"/>
      <c r="AC56" s="239"/>
      <c r="AD56" s="239"/>
      <c r="AE56" s="239"/>
      <c r="AF56" s="239"/>
      <c r="AG56" s="240"/>
      <c r="AH56" s="256" t="s">
        <v>11</v>
      </c>
      <c r="AI56" s="257"/>
      <c r="AJ56" s="260" t="str">
        <f>+AJ8</f>
        <v>株式会社○○水道</v>
      </c>
      <c r="AK56" s="261"/>
      <c r="AL56" s="261"/>
      <c r="AM56" s="264" t="s">
        <v>33</v>
      </c>
      <c r="AN56" s="264"/>
      <c r="AO56" s="264"/>
      <c r="AP56" s="265"/>
      <c r="AQ56" s="268" t="s">
        <v>32</v>
      </c>
      <c r="AR56" s="268"/>
      <c r="AS56" s="268"/>
      <c r="AT56" s="268"/>
      <c r="AU56" s="261" t="str">
        <f>+AU8</f>
        <v>給水　光一</v>
      </c>
      <c r="AV56" s="261"/>
      <c r="AW56" s="261"/>
      <c r="AX56" s="261"/>
      <c r="AY56" s="261"/>
      <c r="AZ56" s="261"/>
      <c r="BA56" s="261"/>
      <c r="BB56" s="270"/>
      <c r="BC56" s="264" t="s">
        <v>33</v>
      </c>
      <c r="BD56" s="264"/>
      <c r="BE56" s="264"/>
      <c r="BF56" s="272"/>
      <c r="BG56" s="38"/>
      <c r="BH56" s="6"/>
      <c r="BI56" s="6"/>
      <c r="BJ56" s="6"/>
      <c r="BK56" s="6"/>
      <c r="BL56" s="6"/>
      <c r="BM56" s="6"/>
      <c r="BN56" s="6"/>
    </row>
    <row r="57" spans="1:66" ht="17.100000000000001" customHeight="1" x14ac:dyDescent="0.15">
      <c r="C57" s="232"/>
      <c r="D57" s="233"/>
      <c r="E57" s="235"/>
      <c r="F57" s="235"/>
      <c r="G57" s="235"/>
      <c r="H57" s="235"/>
      <c r="I57" s="235"/>
      <c r="J57" s="235"/>
      <c r="K57" s="235"/>
      <c r="L57" s="144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41"/>
      <c r="Z57" s="241"/>
      <c r="AA57" s="241"/>
      <c r="AB57" s="241"/>
      <c r="AC57" s="241"/>
      <c r="AD57" s="241"/>
      <c r="AE57" s="241"/>
      <c r="AF57" s="241"/>
      <c r="AG57" s="242"/>
      <c r="AH57" s="258"/>
      <c r="AI57" s="259"/>
      <c r="AJ57" s="262"/>
      <c r="AK57" s="263"/>
      <c r="AL57" s="263"/>
      <c r="AM57" s="266"/>
      <c r="AN57" s="266"/>
      <c r="AO57" s="266"/>
      <c r="AP57" s="267"/>
      <c r="AQ57" s="269"/>
      <c r="AR57" s="269"/>
      <c r="AS57" s="269"/>
      <c r="AT57" s="269"/>
      <c r="AU57" s="263"/>
      <c r="AV57" s="263"/>
      <c r="AW57" s="263"/>
      <c r="AX57" s="263"/>
      <c r="AY57" s="263"/>
      <c r="AZ57" s="263"/>
      <c r="BA57" s="263"/>
      <c r="BB57" s="271"/>
      <c r="BC57" s="266"/>
      <c r="BD57" s="266"/>
      <c r="BE57" s="266"/>
      <c r="BF57" s="273"/>
      <c r="BG57" s="38"/>
      <c r="BH57" s="6"/>
      <c r="BI57" s="6"/>
      <c r="BJ57" s="6"/>
      <c r="BK57" s="6"/>
      <c r="BL57" s="6"/>
      <c r="BM57" s="6"/>
      <c r="BN57" s="6"/>
    </row>
    <row r="58" spans="1:66" ht="17.100000000000001" customHeight="1" x14ac:dyDescent="0.15">
      <c r="C58" s="251" t="s">
        <v>16</v>
      </c>
      <c r="D58" s="225"/>
      <c r="E58" s="211"/>
      <c r="F58" s="211"/>
      <c r="G58" s="211"/>
      <c r="H58" s="211"/>
      <c r="I58" s="211"/>
      <c r="J58" s="211"/>
      <c r="K58" s="211"/>
      <c r="L58" s="225"/>
      <c r="M58" s="225"/>
      <c r="N58" s="205" t="s">
        <v>17</v>
      </c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52"/>
      <c r="AF58" s="253" t="s">
        <v>29</v>
      </c>
      <c r="AG58" s="225" t="s">
        <v>19</v>
      </c>
      <c r="AH58" s="225"/>
      <c r="AI58" s="225"/>
      <c r="AJ58" s="225" t="s">
        <v>24</v>
      </c>
      <c r="AK58" s="225"/>
      <c r="AL58" s="225"/>
      <c r="AM58" s="225" t="s">
        <v>25</v>
      </c>
      <c r="AN58" s="225"/>
      <c r="AO58" s="225"/>
      <c r="AP58" s="225"/>
      <c r="AQ58" s="225"/>
      <c r="AR58" s="225"/>
      <c r="AS58" s="225"/>
      <c r="AT58" s="225"/>
      <c r="AU58" s="225" t="s">
        <v>26</v>
      </c>
      <c r="AV58" s="225"/>
      <c r="AW58" s="225"/>
      <c r="AX58" s="225"/>
      <c r="AY58" s="225"/>
      <c r="AZ58" s="225"/>
      <c r="BA58" s="225"/>
      <c r="BB58" s="225"/>
      <c r="BC58" s="227"/>
      <c r="BD58" s="227"/>
      <c r="BE58" s="227"/>
      <c r="BF58" s="228"/>
      <c r="BG58" s="38"/>
      <c r="BH58" s="6"/>
      <c r="BI58" s="6"/>
      <c r="BJ58" s="6"/>
      <c r="BK58" s="6"/>
      <c r="BL58" s="6"/>
      <c r="BM58" s="6"/>
      <c r="BN58" s="6"/>
    </row>
    <row r="59" spans="1:66" ht="8.25" customHeight="1" x14ac:dyDescent="0.15">
      <c r="C59" s="229" t="s">
        <v>8</v>
      </c>
      <c r="D59" s="120"/>
      <c r="E59" s="120" t="s">
        <v>10</v>
      </c>
      <c r="F59" s="120"/>
      <c r="G59" s="120"/>
      <c r="H59" s="120" t="s">
        <v>0</v>
      </c>
      <c r="I59" s="120" t="s">
        <v>9</v>
      </c>
      <c r="J59" s="120"/>
      <c r="K59" s="120" t="s">
        <v>2</v>
      </c>
      <c r="L59" s="120"/>
      <c r="M59" s="120"/>
      <c r="N59" s="243" t="s">
        <v>13</v>
      </c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120" t="s">
        <v>77</v>
      </c>
      <c r="AA59" s="120"/>
      <c r="AB59" s="120"/>
      <c r="AC59" s="120"/>
      <c r="AD59" s="120"/>
      <c r="AE59" s="255"/>
      <c r="AF59" s="254"/>
      <c r="AG59" s="120" t="s">
        <v>20</v>
      </c>
      <c r="AH59" s="120"/>
      <c r="AI59" s="120" t="s">
        <v>23</v>
      </c>
      <c r="AJ59" s="226" t="s">
        <v>49</v>
      </c>
      <c r="AK59" s="116" t="s">
        <v>53</v>
      </c>
      <c r="AL59" s="116" t="s">
        <v>23</v>
      </c>
      <c r="AM59" s="116" t="s">
        <v>27</v>
      </c>
      <c r="AN59" s="116"/>
      <c r="AO59" s="116"/>
      <c r="AP59" s="116"/>
      <c r="AQ59" s="116" t="s">
        <v>36</v>
      </c>
      <c r="AR59" s="116"/>
      <c r="AS59" s="116"/>
      <c r="AT59" s="116"/>
      <c r="AU59" s="116" t="s">
        <v>27</v>
      </c>
      <c r="AV59" s="116"/>
      <c r="AW59" s="116"/>
      <c r="AX59" s="116"/>
      <c r="AY59" s="116" t="s">
        <v>36</v>
      </c>
      <c r="AZ59" s="116"/>
      <c r="BA59" s="116"/>
      <c r="BB59" s="116"/>
      <c r="BC59" s="116"/>
      <c r="BD59" s="116"/>
      <c r="BE59" s="116"/>
      <c r="BF59" s="117"/>
      <c r="BG59" s="38"/>
      <c r="BH59" s="6"/>
      <c r="BI59" s="6"/>
      <c r="BJ59" s="6"/>
      <c r="BK59" s="6"/>
      <c r="BL59" s="6"/>
      <c r="BM59" s="6"/>
      <c r="BN59" s="6"/>
    </row>
    <row r="60" spans="1:66" ht="8.25" customHeight="1" x14ac:dyDescent="0.15">
      <c r="C60" s="229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120"/>
      <c r="AA60" s="120"/>
      <c r="AB60" s="120"/>
      <c r="AC60" s="120"/>
      <c r="AD60" s="120"/>
      <c r="AE60" s="255"/>
      <c r="AF60" s="254"/>
      <c r="AG60" s="120"/>
      <c r="AH60" s="120"/>
      <c r="AI60" s="120"/>
      <c r="AJ60" s="22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7"/>
      <c r="BG60" s="38"/>
      <c r="BH60" s="6"/>
      <c r="BI60" s="6"/>
      <c r="BJ60" s="6"/>
      <c r="BK60" s="6"/>
      <c r="BL60" s="6"/>
      <c r="BM60" s="6"/>
      <c r="BN60" s="6"/>
    </row>
    <row r="61" spans="1:66" ht="8.25" customHeight="1" x14ac:dyDescent="0.15">
      <c r="C61" s="229"/>
      <c r="D61" s="120"/>
      <c r="E61" s="120"/>
      <c r="F61" s="120"/>
      <c r="G61" s="120"/>
      <c r="H61" s="120"/>
      <c r="I61" s="120" t="s">
        <v>31</v>
      </c>
      <c r="J61" s="120"/>
      <c r="K61" s="120"/>
      <c r="L61" s="120"/>
      <c r="M61" s="120"/>
      <c r="N61" s="243" t="s">
        <v>34</v>
      </c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5" t="s">
        <v>78</v>
      </c>
      <c r="AA61" s="246"/>
      <c r="AB61" s="246"/>
      <c r="AC61" s="246"/>
      <c r="AD61" s="246"/>
      <c r="AE61" s="247"/>
      <c r="AF61" s="254"/>
      <c r="AG61" s="120" t="s">
        <v>22</v>
      </c>
      <c r="AH61" s="120" t="s">
        <v>21</v>
      </c>
      <c r="AI61" s="120" t="s">
        <v>21</v>
      </c>
      <c r="AJ61" s="120" t="s">
        <v>22</v>
      </c>
      <c r="AK61" s="120" t="s">
        <v>21</v>
      </c>
      <c r="AL61" s="120" t="s">
        <v>21</v>
      </c>
      <c r="AM61" s="116" t="s">
        <v>14</v>
      </c>
      <c r="AN61" s="116"/>
      <c r="AO61" s="116"/>
      <c r="AP61" s="116"/>
      <c r="AQ61" s="116" t="s">
        <v>28</v>
      </c>
      <c r="AR61" s="116"/>
      <c r="AS61" s="116"/>
      <c r="AT61" s="116"/>
      <c r="AU61" s="116" t="s">
        <v>14</v>
      </c>
      <c r="AV61" s="116"/>
      <c r="AW61" s="116"/>
      <c r="AX61" s="116"/>
      <c r="AY61" s="116" t="s">
        <v>28</v>
      </c>
      <c r="AZ61" s="116"/>
      <c r="BA61" s="116"/>
      <c r="BB61" s="116"/>
      <c r="BC61" s="116"/>
      <c r="BD61" s="116"/>
      <c r="BE61" s="116"/>
      <c r="BF61" s="117"/>
      <c r="BG61" s="38"/>
      <c r="BH61" s="6"/>
      <c r="BI61" s="6"/>
      <c r="BJ61" s="6"/>
      <c r="BK61" s="6"/>
      <c r="BL61" s="6"/>
      <c r="BM61" s="6"/>
      <c r="BN61" s="6"/>
    </row>
    <row r="62" spans="1:66" ht="8.25" customHeight="1" x14ac:dyDescent="0.15">
      <c r="C62" s="229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8"/>
      <c r="AA62" s="249"/>
      <c r="AB62" s="249"/>
      <c r="AC62" s="249"/>
      <c r="AD62" s="249"/>
      <c r="AE62" s="250"/>
      <c r="AF62" s="254"/>
      <c r="AG62" s="120"/>
      <c r="AH62" s="120"/>
      <c r="AI62" s="120"/>
      <c r="AJ62" s="120"/>
      <c r="AK62" s="120"/>
      <c r="AL62" s="120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7"/>
      <c r="BG62" s="38"/>
      <c r="BH62" s="6"/>
      <c r="BI62" s="6"/>
      <c r="BJ62" s="6"/>
      <c r="BK62" s="6"/>
      <c r="BL62" s="6"/>
      <c r="BM62" s="6"/>
      <c r="BN62" s="6"/>
    </row>
    <row r="63" spans="1:66" ht="8.25" customHeight="1" x14ac:dyDescent="0.15">
      <c r="C63" s="122" t="s">
        <v>37</v>
      </c>
      <c r="D63" s="123"/>
      <c r="E63" s="120" t="s">
        <v>76</v>
      </c>
      <c r="F63" s="120"/>
      <c r="G63" s="120"/>
      <c r="H63" s="120" t="s">
        <v>3</v>
      </c>
      <c r="I63" s="218">
        <v>1</v>
      </c>
      <c r="J63" s="120"/>
      <c r="K63" s="120"/>
      <c r="L63" s="120"/>
      <c r="M63" s="120"/>
      <c r="N63" s="208" t="s">
        <v>18</v>
      </c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1"/>
      <c r="AF63" s="254"/>
      <c r="AG63" s="222">
        <v>1.93</v>
      </c>
      <c r="AH63" s="222"/>
      <c r="AI63" s="222">
        <f>ROUNDUP(AQ78*AM73*0.3,2)</f>
        <v>0</v>
      </c>
      <c r="AJ63" s="222">
        <v>0.85</v>
      </c>
      <c r="AK63" s="222">
        <v>1.08</v>
      </c>
      <c r="AL63" s="222">
        <f>ROUNDUP(AQ78*AM73*0.3,2)</f>
        <v>0</v>
      </c>
      <c r="AM63" s="114">
        <f>SUM((AP85*2)+AT88)</f>
        <v>6.6</v>
      </c>
      <c r="AN63" s="114"/>
      <c r="AO63" s="114"/>
      <c r="AP63" s="114"/>
      <c r="AQ63" s="114">
        <v>1.8</v>
      </c>
      <c r="AR63" s="114"/>
      <c r="AS63" s="114"/>
      <c r="AT63" s="114"/>
      <c r="AU63" s="114">
        <f>ROUNDUP(AQ78*2+AM73,2)</f>
        <v>0</v>
      </c>
      <c r="AV63" s="114"/>
      <c r="AW63" s="114"/>
      <c r="AX63" s="114"/>
      <c r="AY63" s="114">
        <f>ROUNDUP(AQ78*AM73,2)</f>
        <v>0</v>
      </c>
      <c r="AZ63" s="114"/>
      <c r="BA63" s="114"/>
      <c r="BB63" s="114"/>
      <c r="BC63" s="116"/>
      <c r="BD63" s="116"/>
      <c r="BE63" s="116"/>
      <c r="BF63" s="117"/>
      <c r="BG63" s="41"/>
      <c r="BH63" s="6"/>
      <c r="BI63" s="6"/>
      <c r="BJ63" s="6"/>
      <c r="BK63" s="6"/>
      <c r="BL63" s="6"/>
      <c r="BM63" s="6"/>
      <c r="BN63" s="6"/>
    </row>
    <row r="64" spans="1:66" ht="8.25" customHeight="1" x14ac:dyDescent="0.15">
      <c r="C64" s="122"/>
      <c r="D64" s="123"/>
      <c r="E64" s="120"/>
      <c r="F64" s="120"/>
      <c r="G64" s="120"/>
      <c r="H64" s="120"/>
      <c r="I64" s="219"/>
      <c r="J64" s="120"/>
      <c r="K64" s="120"/>
      <c r="L64" s="120"/>
      <c r="M64" s="120"/>
      <c r="N64" s="109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1"/>
      <c r="AF64" s="254"/>
      <c r="AG64" s="222"/>
      <c r="AH64" s="222"/>
      <c r="AI64" s="222"/>
      <c r="AJ64" s="222"/>
      <c r="AK64" s="222"/>
      <c r="AL64" s="222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6"/>
      <c r="BD64" s="116"/>
      <c r="BE64" s="116"/>
      <c r="BF64" s="117"/>
      <c r="BG64" s="41"/>
      <c r="BH64" s="6"/>
      <c r="BI64" s="6"/>
      <c r="BJ64" s="6"/>
      <c r="BK64" s="6"/>
      <c r="BL64" s="6"/>
      <c r="BM64" s="6"/>
      <c r="BN64" s="6"/>
    </row>
    <row r="65" spans="3:71" ht="8.25" customHeight="1" x14ac:dyDescent="0.15">
      <c r="C65" s="122" t="s">
        <v>41</v>
      </c>
      <c r="D65" s="123"/>
      <c r="E65" s="120">
        <v>20</v>
      </c>
      <c r="F65" s="120"/>
      <c r="G65" s="120"/>
      <c r="H65" s="120" t="s">
        <v>3</v>
      </c>
      <c r="I65" s="181">
        <v>1</v>
      </c>
      <c r="J65" s="120"/>
      <c r="K65" s="120"/>
      <c r="L65" s="120"/>
      <c r="M65" s="120"/>
      <c r="N65" s="47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6"/>
      <c r="AF65" s="254"/>
      <c r="AG65" s="222"/>
      <c r="AH65" s="222"/>
      <c r="AI65" s="222"/>
      <c r="AJ65" s="222"/>
      <c r="AK65" s="222"/>
      <c r="AL65" s="222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6"/>
      <c r="BD65" s="116"/>
      <c r="BE65" s="116"/>
      <c r="BF65" s="117"/>
      <c r="BG65" s="41"/>
      <c r="BH65" s="6"/>
      <c r="BI65" s="6"/>
      <c r="BJ65" s="6"/>
      <c r="BK65" s="6"/>
      <c r="BL65" s="6"/>
      <c r="BM65" s="6"/>
      <c r="BN65" s="6"/>
    </row>
    <row r="66" spans="3:71" ht="8.25" customHeight="1" x14ac:dyDescent="0.15">
      <c r="C66" s="122"/>
      <c r="D66" s="123"/>
      <c r="E66" s="120"/>
      <c r="F66" s="120"/>
      <c r="G66" s="120"/>
      <c r="H66" s="120"/>
      <c r="I66" s="181"/>
      <c r="J66" s="120"/>
      <c r="K66" s="120"/>
      <c r="L66" s="120"/>
      <c r="M66" s="120"/>
      <c r="N66" s="47"/>
      <c r="O66" s="45"/>
      <c r="P66" s="45"/>
      <c r="Q66" s="45"/>
      <c r="R66" s="33"/>
      <c r="S66" s="216"/>
      <c r="T66" s="216"/>
      <c r="U66" s="216"/>
      <c r="V66" s="28"/>
      <c r="W66" s="45"/>
      <c r="X66" s="216">
        <v>5.5</v>
      </c>
      <c r="Y66" s="216"/>
      <c r="Z66" s="216"/>
      <c r="AA66" s="45"/>
      <c r="AB66" s="33"/>
      <c r="AC66" s="45"/>
      <c r="AD66" s="45"/>
      <c r="AE66" s="46"/>
      <c r="AF66" s="254"/>
      <c r="AG66" s="223"/>
      <c r="AH66" s="223"/>
      <c r="AI66" s="223"/>
      <c r="AJ66" s="223"/>
      <c r="AK66" s="223"/>
      <c r="AL66" s="223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8"/>
      <c r="BD66" s="118"/>
      <c r="BE66" s="118"/>
      <c r="BF66" s="119"/>
      <c r="BG66" s="41"/>
      <c r="BH66" s="6"/>
      <c r="BI66" s="6"/>
      <c r="BJ66" s="6"/>
      <c r="BK66" s="6"/>
      <c r="BL66" s="6"/>
      <c r="BM66" s="6"/>
      <c r="BN66" s="6"/>
    </row>
    <row r="67" spans="3:71" ht="8.25" customHeight="1" x14ac:dyDescent="0.15">
      <c r="C67" s="122" t="s">
        <v>38</v>
      </c>
      <c r="D67" s="123"/>
      <c r="E67" s="120">
        <v>20</v>
      </c>
      <c r="F67" s="120"/>
      <c r="G67" s="120"/>
      <c r="H67" s="120" t="s">
        <v>3</v>
      </c>
      <c r="I67" s="181">
        <v>1</v>
      </c>
      <c r="J67" s="120"/>
      <c r="K67" s="120"/>
      <c r="L67" s="120"/>
      <c r="M67" s="120"/>
      <c r="N67" s="47"/>
      <c r="O67" s="45"/>
      <c r="P67" s="45"/>
      <c r="Q67" s="28"/>
      <c r="R67" s="45"/>
      <c r="S67" s="45"/>
      <c r="T67" s="45"/>
      <c r="U67" s="45"/>
      <c r="V67" s="28"/>
      <c r="W67" s="45"/>
      <c r="X67" s="45"/>
      <c r="Y67" s="45"/>
      <c r="Z67" s="45"/>
      <c r="AA67" s="28"/>
      <c r="AB67" s="45"/>
      <c r="AC67" s="45"/>
      <c r="AD67" s="45"/>
      <c r="AE67" s="46"/>
      <c r="AF67" s="128" t="s">
        <v>12</v>
      </c>
      <c r="AG67" s="107"/>
      <c r="AH67" s="107"/>
      <c r="AI67" s="107"/>
      <c r="AJ67" s="107"/>
      <c r="AK67" s="107"/>
      <c r="AL67" s="108"/>
      <c r="AM67" s="63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3"/>
      <c r="BG67" s="41"/>
      <c r="BH67" s="6"/>
      <c r="BI67" s="6"/>
      <c r="BJ67" s="6"/>
      <c r="BK67" s="6"/>
      <c r="BL67" s="6"/>
      <c r="BM67" s="6"/>
      <c r="BN67" s="6"/>
    </row>
    <row r="68" spans="3:71" ht="8.25" customHeight="1" thickBot="1" x14ac:dyDescent="0.2">
      <c r="C68" s="122"/>
      <c r="D68" s="123"/>
      <c r="E68" s="120"/>
      <c r="F68" s="120"/>
      <c r="G68" s="120"/>
      <c r="H68" s="120"/>
      <c r="I68" s="181"/>
      <c r="J68" s="120"/>
      <c r="K68" s="120"/>
      <c r="L68" s="120"/>
      <c r="M68" s="120"/>
      <c r="N68" s="47"/>
      <c r="O68" s="20"/>
      <c r="P68" s="20"/>
      <c r="Q68" s="29"/>
      <c r="R68" s="20"/>
      <c r="S68" s="20"/>
      <c r="T68" s="20"/>
      <c r="U68" s="20"/>
      <c r="V68" s="29"/>
      <c r="W68" s="20"/>
      <c r="X68" s="20"/>
      <c r="Y68" s="20"/>
      <c r="Z68" s="20"/>
      <c r="AA68" s="29"/>
      <c r="AB68" s="20"/>
      <c r="AC68" s="20"/>
      <c r="AD68" s="20"/>
      <c r="AE68" s="46"/>
      <c r="AF68" s="129"/>
      <c r="AG68" s="145"/>
      <c r="AH68" s="145"/>
      <c r="AI68" s="145"/>
      <c r="AJ68" s="145"/>
      <c r="AK68" s="145"/>
      <c r="AL68" s="146"/>
      <c r="AM68" s="36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4"/>
      <c r="BH68" s="6"/>
      <c r="BI68" s="6"/>
      <c r="BJ68" s="6"/>
      <c r="BK68" s="6"/>
      <c r="BL68" s="6"/>
      <c r="BM68" s="6"/>
      <c r="BN68" s="6"/>
    </row>
    <row r="69" spans="3:71" ht="8.25" customHeight="1" x14ac:dyDescent="0.15">
      <c r="C69" s="122" t="s">
        <v>39</v>
      </c>
      <c r="D69" s="123"/>
      <c r="E69" s="120">
        <v>20</v>
      </c>
      <c r="F69" s="120"/>
      <c r="G69" s="120"/>
      <c r="H69" s="120" t="s">
        <v>14</v>
      </c>
      <c r="I69" s="224">
        <v>0.45</v>
      </c>
      <c r="J69" s="120"/>
      <c r="K69" s="120"/>
      <c r="L69" s="120"/>
      <c r="M69" s="120"/>
      <c r="N69" s="47"/>
      <c r="O69" s="45"/>
      <c r="P69" s="45"/>
      <c r="Q69" s="28"/>
      <c r="R69" s="45"/>
      <c r="S69" s="45"/>
      <c r="T69" s="45"/>
      <c r="U69" s="45"/>
      <c r="V69" s="26"/>
      <c r="W69" s="45"/>
      <c r="X69" s="45"/>
      <c r="Y69" s="45"/>
      <c r="Z69" s="45"/>
      <c r="AA69" s="28"/>
      <c r="AB69" s="45"/>
      <c r="AC69" s="45"/>
      <c r="AD69" s="45"/>
      <c r="AE69" s="46"/>
      <c r="AF69" s="129"/>
      <c r="AG69" s="145"/>
      <c r="AH69" s="145"/>
      <c r="AI69" s="145"/>
      <c r="AJ69" s="145"/>
      <c r="AK69" s="145"/>
      <c r="AL69" s="146"/>
      <c r="AM69" s="36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4"/>
      <c r="BH69" s="6"/>
      <c r="BI69" s="6"/>
      <c r="BJ69" s="6"/>
      <c r="BK69" s="6"/>
      <c r="BL69" s="6"/>
      <c r="BM69" s="6"/>
      <c r="BN69" s="6"/>
    </row>
    <row r="70" spans="3:71" ht="8.25" customHeight="1" x14ac:dyDescent="0.15">
      <c r="C70" s="122"/>
      <c r="D70" s="123"/>
      <c r="E70" s="120"/>
      <c r="F70" s="120"/>
      <c r="G70" s="120"/>
      <c r="H70" s="120"/>
      <c r="I70" s="224"/>
      <c r="J70" s="120"/>
      <c r="K70" s="120"/>
      <c r="L70" s="120"/>
      <c r="M70" s="120"/>
      <c r="N70" s="112">
        <v>1.45</v>
      </c>
      <c r="O70" s="113"/>
      <c r="P70" s="113"/>
      <c r="Q70" s="30"/>
      <c r="R70" s="15"/>
      <c r="S70" s="15"/>
      <c r="T70" s="15"/>
      <c r="U70" s="15"/>
      <c r="V70" s="4"/>
      <c r="W70" s="15"/>
      <c r="X70" s="15"/>
      <c r="Y70" s="15"/>
      <c r="Z70" s="15"/>
      <c r="AA70" s="30"/>
      <c r="AB70" s="15"/>
      <c r="AC70" s="15"/>
      <c r="AD70" s="15"/>
      <c r="AE70" s="4"/>
      <c r="AF70" s="129"/>
      <c r="AG70" s="145"/>
      <c r="AH70" s="145"/>
      <c r="AI70" s="145"/>
      <c r="AJ70" s="145"/>
      <c r="AK70" s="145"/>
      <c r="AL70" s="146"/>
      <c r="AM70" s="36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4"/>
      <c r="BG70" s="5"/>
      <c r="BH70" s="6"/>
      <c r="BI70" s="6"/>
      <c r="BJ70" s="6"/>
      <c r="BK70" s="6"/>
      <c r="BL70" s="6"/>
      <c r="BM70" s="6"/>
      <c r="BN70" s="6"/>
      <c r="BO70" s="5"/>
      <c r="BP70" s="5"/>
      <c r="BQ70" s="5"/>
      <c r="BR70" s="5"/>
      <c r="BS70" s="5"/>
    </row>
    <row r="71" spans="3:71" ht="8.25" customHeight="1" x14ac:dyDescent="0.15">
      <c r="C71" s="122" t="s">
        <v>40</v>
      </c>
      <c r="D71" s="123"/>
      <c r="E71" s="120">
        <v>20</v>
      </c>
      <c r="F71" s="120"/>
      <c r="G71" s="120"/>
      <c r="H71" s="120" t="s">
        <v>3</v>
      </c>
      <c r="I71" s="181">
        <v>2</v>
      </c>
      <c r="J71" s="120"/>
      <c r="K71" s="120"/>
      <c r="L71" s="120"/>
      <c r="M71" s="120"/>
      <c r="N71" s="112"/>
      <c r="O71" s="113"/>
      <c r="P71" s="113"/>
      <c r="Q71" s="28"/>
      <c r="R71" s="45"/>
      <c r="S71" s="45"/>
      <c r="T71" s="45"/>
      <c r="U71" s="45"/>
      <c r="V71" s="46"/>
      <c r="W71" s="15"/>
      <c r="X71" s="15"/>
      <c r="Y71" s="15"/>
      <c r="Z71" s="15"/>
      <c r="AA71" s="30"/>
      <c r="AB71" s="15"/>
      <c r="AC71" s="15"/>
      <c r="AD71" s="15"/>
      <c r="AE71" s="4"/>
      <c r="AF71" s="129"/>
      <c r="AG71" s="145"/>
      <c r="AH71" s="145"/>
      <c r="AI71" s="145"/>
      <c r="AJ71" s="145"/>
      <c r="AK71" s="145"/>
      <c r="AL71" s="146"/>
      <c r="AM71" s="36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4"/>
      <c r="BH71" s="6"/>
      <c r="BI71" s="6"/>
      <c r="BJ71" s="6"/>
      <c r="BK71" s="6"/>
      <c r="BL71" s="6"/>
      <c r="BM71" s="6"/>
      <c r="BN71" s="6"/>
    </row>
    <row r="72" spans="3:71" ht="8.25" customHeight="1" x14ac:dyDescent="0.15">
      <c r="C72" s="122"/>
      <c r="D72" s="123"/>
      <c r="E72" s="120"/>
      <c r="F72" s="120"/>
      <c r="G72" s="120"/>
      <c r="H72" s="120"/>
      <c r="I72" s="181"/>
      <c r="J72" s="120"/>
      <c r="K72" s="120"/>
      <c r="L72" s="120"/>
      <c r="M72" s="120"/>
      <c r="N72" s="18"/>
      <c r="O72" s="16"/>
      <c r="P72" s="16"/>
      <c r="Q72" s="32"/>
      <c r="R72" s="16"/>
      <c r="S72" s="16"/>
      <c r="T72" s="16"/>
      <c r="U72" s="16"/>
      <c r="V72" s="44"/>
      <c r="W72" s="21"/>
      <c r="X72" s="21"/>
      <c r="Y72" s="21"/>
      <c r="Z72" s="21"/>
      <c r="AA72" s="31"/>
      <c r="AB72" s="21"/>
      <c r="AC72" s="21"/>
      <c r="AD72" s="21"/>
      <c r="AE72" s="4"/>
      <c r="AF72" s="129"/>
      <c r="AG72" s="145"/>
      <c r="AH72" s="145"/>
      <c r="AI72" s="145"/>
      <c r="AJ72" s="145"/>
      <c r="AK72" s="145"/>
      <c r="AL72" s="146"/>
      <c r="AM72" s="36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4"/>
      <c r="BH72" s="6"/>
      <c r="BI72" s="6"/>
      <c r="BJ72" s="6"/>
      <c r="BK72" s="6"/>
      <c r="BL72" s="6"/>
      <c r="BM72" s="6"/>
      <c r="BN72" s="6"/>
    </row>
    <row r="73" spans="3:71" ht="8.25" customHeight="1" x14ac:dyDescent="0.15">
      <c r="C73" s="122" t="s">
        <v>42</v>
      </c>
      <c r="D73" s="123"/>
      <c r="E73" s="120">
        <v>20</v>
      </c>
      <c r="F73" s="120"/>
      <c r="G73" s="120"/>
      <c r="H73" s="120" t="s">
        <v>43</v>
      </c>
      <c r="I73" s="181">
        <v>1</v>
      </c>
      <c r="J73" s="120"/>
      <c r="K73" s="120"/>
      <c r="L73" s="120"/>
      <c r="M73" s="120"/>
      <c r="N73" s="18"/>
      <c r="O73" s="13"/>
      <c r="P73" s="13"/>
      <c r="Q73" s="42"/>
      <c r="R73" s="13"/>
      <c r="S73" s="13"/>
      <c r="T73" s="13"/>
      <c r="U73" s="13"/>
      <c r="V73" s="23"/>
      <c r="W73" s="9"/>
      <c r="X73" s="9"/>
      <c r="Y73" s="9"/>
      <c r="Z73" s="9"/>
      <c r="AA73" s="24"/>
      <c r="AB73" s="9"/>
      <c r="AC73" s="9"/>
      <c r="AD73" s="9"/>
      <c r="AE73" s="10"/>
      <c r="AF73" s="129"/>
      <c r="AG73" s="145"/>
      <c r="AH73" s="145"/>
      <c r="AI73" s="145"/>
      <c r="AJ73" s="145"/>
      <c r="AK73" s="145"/>
      <c r="AL73" s="146"/>
      <c r="AM73" s="36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4"/>
      <c r="BH73" s="6"/>
      <c r="BI73" s="6"/>
      <c r="BJ73" s="6"/>
      <c r="BK73" s="6"/>
      <c r="BL73" s="6"/>
      <c r="BM73" s="6"/>
      <c r="BN73" s="6"/>
    </row>
    <row r="74" spans="3:71" ht="8.25" customHeight="1" x14ac:dyDescent="0.15">
      <c r="C74" s="122"/>
      <c r="D74" s="123"/>
      <c r="E74" s="120"/>
      <c r="F74" s="120"/>
      <c r="G74" s="120"/>
      <c r="H74" s="120"/>
      <c r="I74" s="181"/>
      <c r="J74" s="120"/>
      <c r="K74" s="120"/>
      <c r="L74" s="120"/>
      <c r="M74" s="120"/>
      <c r="N74" s="13"/>
      <c r="O74" s="13"/>
      <c r="P74" s="13"/>
      <c r="Q74" s="23"/>
      <c r="R74" s="13"/>
      <c r="S74" s="13"/>
      <c r="T74" s="13"/>
      <c r="U74" s="13"/>
      <c r="V74" s="23"/>
      <c r="W74" s="9"/>
      <c r="X74" s="9"/>
      <c r="Y74" s="216"/>
      <c r="Z74" s="216"/>
      <c r="AA74" s="217"/>
      <c r="AB74" s="9"/>
      <c r="AC74" s="9"/>
      <c r="AD74" s="9"/>
      <c r="AE74" s="10"/>
      <c r="AF74" s="129"/>
      <c r="AG74" s="145"/>
      <c r="AH74" s="145"/>
      <c r="AI74" s="145"/>
      <c r="AJ74" s="145"/>
      <c r="AK74" s="145"/>
      <c r="AL74" s="146"/>
      <c r="AM74" s="36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4"/>
      <c r="BH74" s="6"/>
      <c r="BI74" s="6"/>
      <c r="BJ74" s="6"/>
      <c r="BK74" s="6"/>
      <c r="BL74" s="6"/>
      <c r="BM74" s="6"/>
      <c r="BN74" s="6"/>
    </row>
    <row r="75" spans="3:71" ht="8.25" customHeight="1" x14ac:dyDescent="0.15">
      <c r="C75" s="122"/>
      <c r="D75" s="123"/>
      <c r="E75" s="120"/>
      <c r="F75" s="120"/>
      <c r="G75" s="120"/>
      <c r="H75" s="120"/>
      <c r="I75" s="181"/>
      <c r="J75" s="120"/>
      <c r="K75" s="120"/>
      <c r="L75" s="120"/>
      <c r="M75" s="120"/>
      <c r="N75" s="13"/>
      <c r="O75" s="13"/>
      <c r="P75" s="13"/>
      <c r="Q75" s="23"/>
      <c r="R75" s="13"/>
      <c r="S75" s="13"/>
      <c r="T75" s="13"/>
      <c r="U75" s="13"/>
      <c r="V75" s="124" t="s">
        <v>35</v>
      </c>
      <c r="W75" s="125"/>
      <c r="X75" s="40"/>
      <c r="Y75" s="9"/>
      <c r="Z75" s="9"/>
      <c r="AA75" s="10"/>
      <c r="AB75" s="9"/>
      <c r="AC75" s="9"/>
      <c r="AD75" s="9"/>
      <c r="AE75" s="10"/>
      <c r="AF75" s="129"/>
      <c r="AG75" s="145"/>
      <c r="AH75" s="145"/>
      <c r="AI75" s="145"/>
      <c r="AJ75" s="145"/>
      <c r="AK75" s="145"/>
      <c r="AL75" s="146"/>
      <c r="AM75" s="36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4"/>
      <c r="BH75" s="6"/>
      <c r="BI75" s="6"/>
      <c r="BJ75" s="6"/>
      <c r="BK75" s="6"/>
      <c r="BL75" s="6"/>
      <c r="BM75" s="6"/>
      <c r="BN75" s="6"/>
    </row>
    <row r="76" spans="3:71" ht="8.25" customHeight="1" x14ac:dyDescent="0.15">
      <c r="C76" s="122"/>
      <c r="D76" s="123"/>
      <c r="E76" s="120"/>
      <c r="F76" s="120"/>
      <c r="G76" s="120"/>
      <c r="H76" s="120"/>
      <c r="I76" s="181"/>
      <c r="J76" s="120"/>
      <c r="K76" s="120"/>
      <c r="L76" s="120"/>
      <c r="M76" s="120"/>
      <c r="N76" s="13"/>
      <c r="O76" s="13"/>
      <c r="P76" s="13"/>
      <c r="Q76" s="23"/>
      <c r="R76" s="13"/>
      <c r="S76" s="13"/>
      <c r="T76" s="13"/>
      <c r="U76" s="13"/>
      <c r="V76" s="126"/>
      <c r="W76" s="127"/>
      <c r="X76" s="40"/>
      <c r="Y76" s="9"/>
      <c r="Z76" s="9"/>
      <c r="AA76" s="10"/>
      <c r="AB76" s="9"/>
      <c r="AC76" s="9"/>
      <c r="AD76" s="9"/>
      <c r="AE76" s="10"/>
      <c r="AF76" s="129"/>
      <c r="AG76" s="145"/>
      <c r="AH76" s="145"/>
      <c r="AI76" s="145"/>
      <c r="AJ76" s="145"/>
      <c r="AK76" s="145"/>
      <c r="AL76" s="146"/>
      <c r="AM76" s="36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4"/>
      <c r="BH76" s="6"/>
      <c r="BI76" s="6"/>
      <c r="BJ76" s="6"/>
      <c r="BK76" s="6"/>
      <c r="BL76" s="6"/>
      <c r="BM76" s="6"/>
      <c r="BN76" s="6"/>
    </row>
    <row r="77" spans="3:71" ht="8.25" customHeight="1" x14ac:dyDescent="0.15">
      <c r="C77" s="122"/>
      <c r="D77" s="123"/>
      <c r="E77" s="120"/>
      <c r="F77" s="120"/>
      <c r="G77" s="120"/>
      <c r="H77" s="120"/>
      <c r="I77" s="179"/>
      <c r="J77" s="120"/>
      <c r="K77" s="120"/>
      <c r="L77" s="120"/>
      <c r="M77" s="120"/>
      <c r="N77" s="13"/>
      <c r="O77" s="13"/>
      <c r="P77" s="13"/>
      <c r="Q77" s="23"/>
      <c r="R77" s="13"/>
      <c r="S77" s="13"/>
      <c r="T77" s="13"/>
      <c r="U77" s="13"/>
      <c r="V77" s="34"/>
      <c r="W77" s="9"/>
      <c r="X77" s="9"/>
      <c r="Y77" s="9"/>
      <c r="Z77" s="9"/>
      <c r="AA77" s="10"/>
      <c r="AB77" s="9"/>
      <c r="AC77" s="9"/>
      <c r="AD77" s="9"/>
      <c r="AE77" s="10"/>
      <c r="AF77" s="129"/>
      <c r="AG77" s="145"/>
      <c r="AH77" s="145"/>
      <c r="AI77" s="145"/>
      <c r="AJ77" s="145"/>
      <c r="AK77" s="145"/>
      <c r="AL77" s="146"/>
      <c r="AM77" s="36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4"/>
      <c r="BH77" s="6"/>
      <c r="BI77" s="6"/>
      <c r="BJ77" s="6"/>
      <c r="BK77" s="6"/>
      <c r="BL77" s="6"/>
      <c r="BM77" s="6"/>
      <c r="BN77" s="6"/>
    </row>
    <row r="78" spans="3:71" ht="8.25" customHeight="1" x14ac:dyDescent="0.15">
      <c r="C78" s="122"/>
      <c r="D78" s="123"/>
      <c r="E78" s="120"/>
      <c r="F78" s="120"/>
      <c r="G78" s="120"/>
      <c r="H78" s="120"/>
      <c r="I78" s="179"/>
      <c r="J78" s="120"/>
      <c r="K78" s="120"/>
      <c r="L78" s="120"/>
      <c r="M78" s="120"/>
      <c r="N78" s="13"/>
      <c r="O78" s="13"/>
      <c r="P78" s="13"/>
      <c r="Q78" s="23"/>
      <c r="R78" s="43"/>
      <c r="S78" s="216"/>
      <c r="T78" s="216"/>
      <c r="U78" s="216"/>
      <c r="V78" s="32"/>
      <c r="W78" s="11"/>
      <c r="X78" s="180"/>
      <c r="Y78" s="180"/>
      <c r="Z78" s="180"/>
      <c r="AA78" s="12"/>
      <c r="AB78" s="9"/>
      <c r="AC78" s="9"/>
      <c r="AD78" s="9"/>
      <c r="AE78" s="10"/>
      <c r="AF78" s="129"/>
      <c r="AG78" s="145"/>
      <c r="AH78" s="145"/>
      <c r="AI78" s="145"/>
      <c r="AJ78" s="145"/>
      <c r="AK78" s="145"/>
      <c r="AL78" s="146"/>
      <c r="AM78" s="36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4"/>
      <c r="BH78" s="6"/>
      <c r="BI78" s="6"/>
      <c r="BJ78" s="6"/>
      <c r="BK78" s="6"/>
      <c r="BL78" s="6"/>
      <c r="BM78" s="6"/>
      <c r="BN78" s="6"/>
    </row>
    <row r="79" spans="3:71" ht="8.25" customHeight="1" x14ac:dyDescent="0.15">
      <c r="C79" s="122"/>
      <c r="D79" s="123"/>
      <c r="E79" s="120"/>
      <c r="F79" s="120"/>
      <c r="G79" s="120"/>
      <c r="H79" s="120"/>
      <c r="I79" s="181"/>
      <c r="J79" s="120"/>
      <c r="K79" s="120"/>
      <c r="L79" s="120"/>
      <c r="M79" s="120"/>
      <c r="N79" s="13"/>
      <c r="O79" s="13"/>
      <c r="P79" s="13"/>
      <c r="Q79" s="13"/>
      <c r="R79" s="13"/>
      <c r="S79" s="35"/>
      <c r="T79" s="35"/>
      <c r="U79" s="35"/>
      <c r="V79" s="13"/>
      <c r="W79" s="9"/>
      <c r="X79" s="9"/>
      <c r="Y79" s="9"/>
      <c r="Z79" s="9"/>
      <c r="AA79" s="9"/>
      <c r="AB79" s="9"/>
      <c r="AC79" s="9"/>
      <c r="AD79" s="9"/>
      <c r="AE79" s="10"/>
      <c r="AF79" s="129"/>
      <c r="AG79" s="145"/>
      <c r="AH79" s="145"/>
      <c r="AI79" s="145"/>
      <c r="AJ79" s="145"/>
      <c r="AK79" s="145"/>
      <c r="AL79" s="146"/>
      <c r="AM79" s="36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4"/>
      <c r="BH79" s="6"/>
      <c r="BI79" s="6"/>
      <c r="BJ79" s="6"/>
      <c r="BK79" s="6"/>
      <c r="BL79" s="6"/>
      <c r="BM79" s="6"/>
      <c r="BN79" s="6"/>
    </row>
    <row r="80" spans="3:71" ht="8.25" customHeight="1" x14ac:dyDescent="0.15">
      <c r="C80" s="195"/>
      <c r="D80" s="196"/>
      <c r="E80" s="197"/>
      <c r="F80" s="197"/>
      <c r="G80" s="197"/>
      <c r="H80" s="197"/>
      <c r="I80" s="198"/>
      <c r="J80" s="121"/>
      <c r="K80" s="121"/>
      <c r="L80" s="121"/>
      <c r="M80" s="121"/>
      <c r="N80" s="13"/>
      <c r="O80" s="13"/>
      <c r="P80" s="13"/>
      <c r="Q80" s="13"/>
      <c r="R80" s="13"/>
      <c r="S80" s="13"/>
      <c r="T80" s="13"/>
      <c r="U80" s="13"/>
      <c r="V80" s="13"/>
      <c r="W80" s="9"/>
      <c r="X80" s="9"/>
      <c r="Y80" s="9"/>
      <c r="Z80" s="9"/>
      <c r="AA80" s="9"/>
      <c r="AB80" s="9"/>
      <c r="AC80" s="9"/>
      <c r="AD80" s="9"/>
      <c r="AE80" s="10"/>
      <c r="AF80" s="130"/>
      <c r="AG80" s="147"/>
      <c r="AH80" s="147"/>
      <c r="AI80" s="147"/>
      <c r="AJ80" s="147"/>
      <c r="AK80" s="147"/>
      <c r="AL80" s="148"/>
      <c r="AM80" s="64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37"/>
      <c r="BH80" s="6"/>
      <c r="BI80" s="6"/>
      <c r="BJ80" s="6"/>
      <c r="BK80" s="6"/>
      <c r="BL80" s="6"/>
      <c r="BM80" s="6"/>
      <c r="BN80" s="6"/>
    </row>
    <row r="81" spans="1:66" ht="18" customHeight="1" x14ac:dyDescent="0.15">
      <c r="A81" s="62"/>
      <c r="C81" s="82" t="s">
        <v>50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4"/>
      <c r="AL81" s="82" t="s">
        <v>51</v>
      </c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4"/>
      <c r="BH81" s="6"/>
      <c r="BI81" s="6"/>
      <c r="BJ81" s="6"/>
      <c r="BK81" s="6"/>
      <c r="BL81" s="6"/>
      <c r="BM81" s="6"/>
      <c r="BN81" s="6"/>
    </row>
    <row r="82" spans="1:66" ht="18" customHeight="1" x14ac:dyDescent="0.15">
      <c r="C82" s="140">
        <v>1</v>
      </c>
      <c r="D82" s="96"/>
      <c r="E82" s="96"/>
      <c r="F82" s="96"/>
      <c r="G82" s="96"/>
      <c r="H82" s="96"/>
      <c r="I82" s="97"/>
      <c r="J82" s="131">
        <v>2</v>
      </c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3"/>
      <c r="AF82" s="170">
        <v>3</v>
      </c>
      <c r="AG82" s="171"/>
      <c r="AH82" s="171"/>
      <c r="AI82" s="171"/>
      <c r="AJ82" s="171"/>
      <c r="AK82" s="172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6"/>
      <c r="BH82" s="6"/>
      <c r="BI82" s="6"/>
      <c r="BJ82" s="6"/>
      <c r="BK82" s="6"/>
      <c r="BL82" s="6"/>
      <c r="BM82" s="6"/>
      <c r="BN82" s="6"/>
    </row>
    <row r="83" spans="1:66" ht="18" customHeight="1" x14ac:dyDescent="0.15">
      <c r="C83" s="141"/>
      <c r="D83" s="98"/>
      <c r="E83" s="98"/>
      <c r="F83" s="98"/>
      <c r="G83" s="98"/>
      <c r="H83" s="98"/>
      <c r="I83" s="99"/>
      <c r="J83" s="134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6"/>
      <c r="AF83" s="173"/>
      <c r="AG83" s="174"/>
      <c r="AH83" s="174"/>
      <c r="AI83" s="174"/>
      <c r="AJ83" s="174"/>
      <c r="AK83" s="175"/>
      <c r="AL83" s="67"/>
      <c r="AM83" s="67"/>
      <c r="AN83" s="67"/>
      <c r="AO83" s="67"/>
      <c r="AP83" s="69"/>
      <c r="AQ83" s="69"/>
      <c r="AR83" s="69"/>
      <c r="AS83" s="69"/>
      <c r="AT83" s="85" t="s">
        <v>59</v>
      </c>
      <c r="AU83" s="85"/>
      <c r="AV83" s="85"/>
      <c r="AW83" s="85"/>
      <c r="AX83" s="85"/>
      <c r="AY83" s="85"/>
      <c r="AZ83" s="85"/>
      <c r="BA83" s="69"/>
      <c r="BB83" s="69"/>
      <c r="BC83" s="69"/>
      <c r="BD83" s="67"/>
      <c r="BE83" s="67"/>
      <c r="BF83" s="68"/>
      <c r="BH83" s="6"/>
      <c r="BI83" s="6"/>
      <c r="BJ83" s="6"/>
      <c r="BK83" s="6"/>
      <c r="BL83" s="6"/>
      <c r="BM83" s="6"/>
      <c r="BN83" s="6"/>
    </row>
    <row r="84" spans="1:66" ht="18" customHeight="1" x14ac:dyDescent="0.15">
      <c r="C84" s="141"/>
      <c r="D84" s="98"/>
      <c r="E84" s="98"/>
      <c r="F84" s="98"/>
      <c r="G84" s="98"/>
      <c r="H84" s="98"/>
      <c r="I84" s="99"/>
      <c r="J84" s="134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6"/>
      <c r="AF84" s="173"/>
      <c r="AG84" s="174"/>
      <c r="AH84" s="174"/>
      <c r="AI84" s="174"/>
      <c r="AJ84" s="174"/>
      <c r="AK84" s="175"/>
      <c r="AL84" s="67"/>
      <c r="AM84" s="67"/>
      <c r="AN84" s="67"/>
      <c r="AO84" s="67"/>
      <c r="AP84" s="67"/>
      <c r="AQ84" s="67"/>
      <c r="AR84" s="67"/>
      <c r="AS84" s="67"/>
      <c r="AT84" s="71"/>
      <c r="AU84" s="65"/>
      <c r="AV84" s="65"/>
      <c r="AW84" s="65"/>
      <c r="AX84" s="65"/>
      <c r="AY84" s="65"/>
      <c r="AZ84" s="66"/>
      <c r="BA84" s="67"/>
      <c r="BB84" s="67"/>
      <c r="BC84" s="67"/>
      <c r="BD84" s="67"/>
      <c r="BE84" s="67"/>
      <c r="BF84" s="68"/>
      <c r="BH84" s="6"/>
      <c r="BI84" s="6"/>
      <c r="BJ84" s="6"/>
      <c r="BK84" s="6"/>
      <c r="BL84" s="6"/>
      <c r="BM84" s="6"/>
      <c r="BN84" s="6"/>
    </row>
    <row r="85" spans="1:66" ht="18" customHeight="1" x14ac:dyDescent="0.15">
      <c r="C85" s="141"/>
      <c r="D85" s="98"/>
      <c r="E85" s="98"/>
      <c r="F85" s="98"/>
      <c r="G85" s="98"/>
      <c r="H85" s="98"/>
      <c r="I85" s="99"/>
      <c r="J85" s="134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6"/>
      <c r="AF85" s="173"/>
      <c r="AG85" s="174"/>
      <c r="AH85" s="174"/>
      <c r="AI85" s="174"/>
      <c r="AJ85" s="174"/>
      <c r="AK85" s="175"/>
      <c r="AL85" s="67"/>
      <c r="AM85" s="67"/>
      <c r="AN85" s="67"/>
      <c r="AO85" s="67"/>
      <c r="AP85" s="150">
        <v>3</v>
      </c>
      <c r="AQ85" s="150"/>
      <c r="AR85" s="150"/>
      <c r="AS85" s="67"/>
      <c r="AT85" s="72"/>
      <c r="AU85" s="67"/>
      <c r="AV85" s="87" t="s">
        <v>56</v>
      </c>
      <c r="AW85" s="87"/>
      <c r="AX85" s="87"/>
      <c r="AY85" s="67"/>
      <c r="AZ85" s="68"/>
      <c r="BA85" s="67"/>
      <c r="BB85" s="67"/>
      <c r="BC85" s="67"/>
      <c r="BD85" s="67"/>
      <c r="BE85" s="67"/>
      <c r="BF85" s="68"/>
      <c r="BH85" s="6"/>
      <c r="BI85" s="6"/>
      <c r="BJ85" s="6"/>
      <c r="BK85" s="6"/>
      <c r="BL85" s="6"/>
      <c r="BM85" s="6"/>
      <c r="BN85" s="6"/>
    </row>
    <row r="86" spans="1:66" ht="18" customHeight="1" x14ac:dyDescent="0.15">
      <c r="C86" s="141"/>
      <c r="D86" s="98"/>
      <c r="E86" s="98"/>
      <c r="F86" s="98"/>
      <c r="G86" s="98"/>
      <c r="H86" s="98"/>
      <c r="I86" s="99"/>
      <c r="J86" s="134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6"/>
      <c r="AF86" s="173"/>
      <c r="AG86" s="174"/>
      <c r="AH86" s="174"/>
      <c r="AI86" s="174"/>
      <c r="AJ86" s="174"/>
      <c r="AK86" s="175"/>
      <c r="AL86" s="67"/>
      <c r="AM86" s="67"/>
      <c r="AN86" s="67"/>
      <c r="AO86" s="67"/>
      <c r="AP86" s="150"/>
      <c r="AQ86" s="150"/>
      <c r="AR86" s="150"/>
      <c r="AS86" s="67"/>
      <c r="AT86" s="72"/>
      <c r="AU86" s="67"/>
      <c r="AV86" s="87"/>
      <c r="AW86" s="87"/>
      <c r="AX86" s="87"/>
      <c r="AY86" s="67"/>
      <c r="AZ86" s="68"/>
      <c r="BA86" s="67"/>
      <c r="BB86" s="67"/>
      <c r="BC86" s="67"/>
      <c r="BD86" s="67"/>
      <c r="BE86" s="67"/>
      <c r="BF86" s="68"/>
      <c r="BH86" s="6"/>
      <c r="BI86" s="6"/>
      <c r="BJ86" s="6"/>
      <c r="BK86" s="6"/>
      <c r="BL86" s="6"/>
      <c r="BM86" s="6"/>
      <c r="BN86" s="6"/>
    </row>
    <row r="87" spans="1:66" ht="18" customHeight="1" x14ac:dyDescent="0.15">
      <c r="C87" s="141"/>
      <c r="D87" s="98"/>
      <c r="E87" s="98"/>
      <c r="F87" s="98"/>
      <c r="G87" s="98"/>
      <c r="H87" s="98"/>
      <c r="I87" s="99"/>
      <c r="J87" s="134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6"/>
      <c r="AF87" s="173"/>
      <c r="AG87" s="174"/>
      <c r="AH87" s="174"/>
      <c r="AI87" s="174"/>
      <c r="AJ87" s="174"/>
      <c r="AK87" s="175"/>
      <c r="AL87" s="67"/>
      <c r="AM87" s="67"/>
      <c r="AN87" s="67"/>
      <c r="AO87" s="67"/>
      <c r="AP87" s="67"/>
      <c r="AQ87" s="67"/>
      <c r="AR87" s="67"/>
      <c r="AS87" s="67"/>
      <c r="AT87" s="73"/>
      <c r="AU87" s="69"/>
      <c r="AV87" s="69"/>
      <c r="AW87" s="69"/>
      <c r="AX87" s="69"/>
      <c r="AY87" s="69"/>
      <c r="AZ87" s="70"/>
      <c r="BA87" s="67"/>
      <c r="BB87" s="67"/>
      <c r="BC87" s="67"/>
      <c r="BD87" s="67"/>
      <c r="BE87" s="67"/>
      <c r="BF87" s="68"/>
      <c r="BH87" s="6"/>
      <c r="BI87" s="6"/>
      <c r="BJ87" s="6"/>
      <c r="BK87" s="6"/>
      <c r="BL87" s="6"/>
      <c r="BM87" s="6"/>
      <c r="BN87" s="6"/>
    </row>
    <row r="88" spans="1:66" ht="18" customHeight="1" x14ac:dyDescent="0.15">
      <c r="C88" s="141"/>
      <c r="D88" s="98"/>
      <c r="E88" s="98"/>
      <c r="F88" s="98"/>
      <c r="G88" s="98"/>
      <c r="H88" s="98"/>
      <c r="I88" s="99"/>
      <c r="J88" s="134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6"/>
      <c r="AF88" s="173"/>
      <c r="AG88" s="174"/>
      <c r="AH88" s="174"/>
      <c r="AI88" s="174"/>
      <c r="AJ88" s="174"/>
      <c r="AK88" s="175"/>
      <c r="AL88" s="67"/>
      <c r="AM88" s="67"/>
      <c r="AN88" s="67"/>
      <c r="AO88" s="67"/>
      <c r="AP88" s="67"/>
      <c r="AQ88" s="67"/>
      <c r="AR88" s="67"/>
      <c r="AS88" s="67"/>
      <c r="AT88" s="107">
        <v>0.6</v>
      </c>
      <c r="AU88" s="107"/>
      <c r="AV88" s="107"/>
      <c r="AW88" s="107"/>
      <c r="AX88" s="107"/>
      <c r="AY88" s="107"/>
      <c r="AZ88" s="107"/>
      <c r="BA88" s="67"/>
      <c r="BB88" s="67"/>
      <c r="BC88" s="67"/>
      <c r="BD88" s="67"/>
      <c r="BE88" s="67"/>
      <c r="BF88" s="68"/>
      <c r="BH88" s="6"/>
      <c r="BI88" s="6"/>
      <c r="BJ88" s="6"/>
      <c r="BK88" s="6"/>
      <c r="BL88" s="6"/>
      <c r="BM88" s="6"/>
      <c r="BN88" s="6"/>
    </row>
    <row r="89" spans="1:66" ht="18" customHeight="1" x14ac:dyDescent="0.15">
      <c r="C89" s="141"/>
      <c r="D89" s="98"/>
      <c r="E89" s="98"/>
      <c r="F89" s="98"/>
      <c r="G89" s="98"/>
      <c r="H89" s="98"/>
      <c r="I89" s="99"/>
      <c r="J89" s="134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6"/>
      <c r="AF89" s="173"/>
      <c r="AG89" s="174"/>
      <c r="AH89" s="174"/>
      <c r="AI89" s="174"/>
      <c r="AJ89" s="174"/>
      <c r="AK89" s="175"/>
      <c r="AL89" s="67"/>
      <c r="AM89" s="67"/>
      <c r="AN89" s="67"/>
      <c r="AO89" s="67"/>
      <c r="AP89" s="85" t="s">
        <v>57</v>
      </c>
      <c r="AQ89" s="85"/>
      <c r="AR89" s="85"/>
      <c r="AS89" s="76"/>
      <c r="AT89" s="85" t="s">
        <v>60</v>
      </c>
      <c r="AU89" s="85"/>
      <c r="AV89" s="85"/>
      <c r="AW89" s="85"/>
      <c r="AX89" s="85"/>
      <c r="AY89" s="85"/>
      <c r="AZ89" s="85"/>
      <c r="BA89" s="76"/>
      <c r="BB89" s="85" t="s">
        <v>58</v>
      </c>
      <c r="BC89" s="85"/>
      <c r="BD89" s="85"/>
      <c r="BE89" s="85"/>
      <c r="BF89" s="68"/>
    </row>
    <row r="90" spans="1:66" ht="18" customHeight="1" x14ac:dyDescent="0.15">
      <c r="C90" s="141"/>
      <c r="D90" s="98"/>
      <c r="E90" s="98"/>
      <c r="F90" s="98"/>
      <c r="G90" s="98"/>
      <c r="H90" s="98"/>
      <c r="I90" s="99"/>
      <c r="J90" s="134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6"/>
      <c r="AF90" s="173"/>
      <c r="AG90" s="174"/>
      <c r="AH90" s="174"/>
      <c r="AI90" s="174"/>
      <c r="AJ90" s="174"/>
      <c r="AK90" s="175"/>
      <c r="AL90" s="67"/>
      <c r="AM90" s="67"/>
      <c r="AN90" s="67"/>
      <c r="AO90" s="77"/>
      <c r="AP90" s="79"/>
      <c r="AQ90" s="77"/>
      <c r="AR90" s="77"/>
      <c r="AS90" s="77"/>
      <c r="AT90" s="151" t="s">
        <v>55</v>
      </c>
      <c r="AU90" s="81"/>
      <c r="AV90" s="81"/>
      <c r="AW90" s="81"/>
      <c r="AX90" s="81"/>
      <c r="AY90" s="81"/>
      <c r="AZ90" s="152"/>
      <c r="BA90" s="67"/>
      <c r="BB90" s="81">
        <v>0.03</v>
      </c>
      <c r="BC90" s="81"/>
      <c r="BD90" s="81"/>
      <c r="BE90" s="81"/>
      <c r="BF90" s="68"/>
    </row>
    <row r="91" spans="1:66" ht="18" customHeight="1" x14ac:dyDescent="0.15">
      <c r="C91" s="141"/>
      <c r="D91" s="98"/>
      <c r="E91" s="98"/>
      <c r="F91" s="98"/>
      <c r="G91" s="98"/>
      <c r="H91" s="98"/>
      <c r="I91" s="99"/>
      <c r="J91" s="134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6"/>
      <c r="AF91" s="173"/>
      <c r="AG91" s="174"/>
      <c r="AH91" s="174"/>
      <c r="AI91" s="174"/>
      <c r="AJ91" s="174"/>
      <c r="AK91" s="175"/>
      <c r="AL91" s="67"/>
      <c r="AM91" s="67"/>
      <c r="AN91" s="67"/>
      <c r="AO91" s="77"/>
      <c r="AP91" s="77"/>
      <c r="AQ91" s="77"/>
      <c r="AR91" s="77"/>
      <c r="AS91" s="77"/>
      <c r="AT91" s="153" t="s">
        <v>52</v>
      </c>
      <c r="AU91" s="107"/>
      <c r="AV91" s="107"/>
      <c r="AW91" s="107"/>
      <c r="AX91" s="107"/>
      <c r="AY91" s="107"/>
      <c r="AZ91" s="108"/>
      <c r="BA91" s="67"/>
      <c r="BB91" s="75"/>
      <c r="BC91" s="75"/>
      <c r="BD91" s="75"/>
      <c r="BE91" s="75"/>
      <c r="BF91" s="68"/>
    </row>
    <row r="92" spans="1:66" ht="18" customHeight="1" x14ac:dyDescent="0.15">
      <c r="C92" s="141"/>
      <c r="D92" s="98"/>
      <c r="E92" s="98"/>
      <c r="F92" s="98"/>
      <c r="G92" s="98"/>
      <c r="H92" s="98"/>
      <c r="I92" s="99"/>
      <c r="J92" s="134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6"/>
      <c r="AF92" s="173"/>
      <c r="AG92" s="174"/>
      <c r="AH92" s="174"/>
      <c r="AI92" s="174"/>
      <c r="AJ92" s="174"/>
      <c r="AK92" s="175"/>
      <c r="AL92" s="67"/>
      <c r="AM92" s="67"/>
      <c r="AN92" s="67"/>
      <c r="AO92" s="77"/>
      <c r="AP92" s="150">
        <v>1.1000000000000001</v>
      </c>
      <c r="AQ92" s="150"/>
      <c r="AR92" s="150"/>
      <c r="AS92" s="77"/>
      <c r="AT92" s="154"/>
      <c r="AU92" s="145"/>
      <c r="AV92" s="145"/>
      <c r="AW92" s="145"/>
      <c r="AX92" s="145"/>
      <c r="AY92" s="145"/>
      <c r="AZ92" s="146"/>
      <c r="BA92" s="67"/>
      <c r="BB92" s="86">
        <v>0.47</v>
      </c>
      <c r="BC92" s="86"/>
      <c r="BD92" s="86"/>
      <c r="BE92" s="86"/>
      <c r="BF92" s="68"/>
    </row>
    <row r="93" spans="1:66" ht="18" customHeight="1" x14ac:dyDescent="0.15">
      <c r="C93" s="141"/>
      <c r="D93" s="98"/>
      <c r="E93" s="98"/>
      <c r="F93" s="98"/>
      <c r="G93" s="98"/>
      <c r="H93" s="98"/>
      <c r="I93" s="99"/>
      <c r="J93" s="134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6"/>
      <c r="AF93" s="173"/>
      <c r="AG93" s="174"/>
      <c r="AH93" s="174"/>
      <c r="AI93" s="174"/>
      <c r="AJ93" s="174"/>
      <c r="AK93" s="175"/>
      <c r="AL93" s="67"/>
      <c r="AM93" s="67"/>
      <c r="AN93" s="67"/>
      <c r="AO93" s="77"/>
      <c r="AP93" s="77"/>
      <c r="AQ93" s="77"/>
      <c r="AR93" s="77"/>
      <c r="AS93" s="77"/>
      <c r="AT93" s="155"/>
      <c r="AU93" s="147"/>
      <c r="AV93" s="147"/>
      <c r="AW93" s="147"/>
      <c r="AX93" s="147"/>
      <c r="AY93" s="147"/>
      <c r="AZ93" s="148"/>
      <c r="BA93" s="67"/>
      <c r="BB93" s="76"/>
      <c r="BC93" s="76"/>
      <c r="BD93" s="76"/>
      <c r="BE93" s="76"/>
      <c r="BF93" s="68"/>
    </row>
    <row r="94" spans="1:66" ht="18" customHeight="1" x14ac:dyDescent="0.15">
      <c r="C94" s="141"/>
      <c r="D94" s="98"/>
      <c r="E94" s="98"/>
      <c r="F94" s="98"/>
      <c r="G94" s="98"/>
      <c r="H94" s="98"/>
      <c r="I94" s="99"/>
      <c r="J94" s="134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6"/>
      <c r="AF94" s="173"/>
      <c r="AG94" s="174"/>
      <c r="AH94" s="174"/>
      <c r="AI94" s="174"/>
      <c r="AJ94" s="174"/>
      <c r="AK94" s="175"/>
      <c r="AL94" s="67"/>
      <c r="AM94" s="67"/>
      <c r="AN94" s="67"/>
      <c r="AO94" s="77"/>
      <c r="AP94" s="77"/>
      <c r="AQ94" s="78"/>
      <c r="AR94" s="78"/>
      <c r="AS94" s="77"/>
      <c r="AT94" s="156" t="s">
        <v>54</v>
      </c>
      <c r="AU94" s="157"/>
      <c r="AV94" s="157"/>
      <c r="AW94" s="157"/>
      <c r="AX94" s="157"/>
      <c r="AY94" s="157"/>
      <c r="AZ94" s="158"/>
      <c r="BA94" s="67"/>
      <c r="BB94" s="81">
        <v>0.6</v>
      </c>
      <c r="BC94" s="81"/>
      <c r="BD94" s="81"/>
      <c r="BE94" s="81"/>
      <c r="BF94" s="68"/>
    </row>
    <row r="95" spans="1:66" ht="18" customHeight="1" x14ac:dyDescent="0.15">
      <c r="C95" s="142"/>
      <c r="D95" s="143"/>
      <c r="E95" s="143"/>
      <c r="F95" s="143"/>
      <c r="G95" s="143"/>
      <c r="H95" s="143"/>
      <c r="I95" s="144"/>
      <c r="J95" s="137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9"/>
      <c r="AF95" s="176"/>
      <c r="AG95" s="177"/>
      <c r="AH95" s="177"/>
      <c r="AI95" s="177"/>
      <c r="AJ95" s="177"/>
      <c r="AK95" s="178"/>
      <c r="AL95" s="69"/>
      <c r="AM95" s="69"/>
      <c r="AN95" s="69"/>
      <c r="AO95" s="69"/>
      <c r="AP95" s="74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70"/>
    </row>
    <row r="96" spans="1:66" ht="17.45" customHeight="1" x14ac:dyDescent="0.15">
      <c r="A96" s="39"/>
      <c r="B96" s="39"/>
    </row>
    <row r="97" spans="1:66" x14ac:dyDescent="0.15">
      <c r="D97" s="182"/>
    </row>
    <row r="98" spans="1:66" ht="19.5" customHeight="1" x14ac:dyDescent="0.15">
      <c r="A98" t="s">
        <v>48</v>
      </c>
      <c r="C98" s="159"/>
      <c r="D98" s="182"/>
      <c r="E98" s="6"/>
      <c r="F98" s="6"/>
      <c r="G98" s="161" t="s">
        <v>4</v>
      </c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2"/>
      <c r="AK98" s="275" t="s">
        <v>1</v>
      </c>
      <c r="AL98" s="1"/>
      <c r="AM98" s="167"/>
      <c r="AN98" s="168"/>
      <c r="AO98" s="168"/>
      <c r="AP98" s="169"/>
      <c r="AQ98" s="167"/>
      <c r="AR98" s="168"/>
      <c r="AS98" s="168"/>
      <c r="AT98" s="169"/>
      <c r="AU98" s="167"/>
      <c r="AV98" s="168"/>
      <c r="AW98" s="168"/>
      <c r="AX98" s="169"/>
      <c r="AY98" s="167"/>
      <c r="AZ98" s="168"/>
      <c r="BA98" s="168"/>
      <c r="BB98" s="169"/>
      <c r="BC98" s="167"/>
      <c r="BD98" s="168"/>
      <c r="BE98" s="168"/>
      <c r="BF98" s="184"/>
    </row>
    <row r="99" spans="1:66" ht="16.5" customHeight="1" x14ac:dyDescent="0.15">
      <c r="A99" s="149">
        <v>3</v>
      </c>
      <c r="B99" s="149"/>
      <c r="C99" s="159"/>
      <c r="D99" s="182"/>
      <c r="E99" s="6"/>
      <c r="F99" s="6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2"/>
      <c r="AK99" s="276"/>
      <c r="AL99" s="185"/>
      <c r="AM99" s="187"/>
      <c r="AN99" s="188"/>
      <c r="AO99" s="188"/>
      <c r="AP99" s="189"/>
      <c r="AQ99" s="187"/>
      <c r="AR99" s="188"/>
      <c r="AS99" s="188"/>
      <c r="AT99" s="189"/>
      <c r="AU99" s="187"/>
      <c r="AV99" s="188"/>
      <c r="AW99" s="188"/>
      <c r="AX99" s="189"/>
      <c r="AY99" s="187"/>
      <c r="AZ99" s="188"/>
      <c r="BA99" s="188"/>
      <c r="BB99" s="189"/>
      <c r="BC99" s="187"/>
      <c r="BD99" s="188"/>
      <c r="BE99" s="188"/>
      <c r="BF99" s="193"/>
      <c r="BH99" s="6"/>
      <c r="BI99" s="6"/>
      <c r="BJ99" s="6"/>
      <c r="BK99" s="6"/>
      <c r="BL99" s="6"/>
      <c r="BM99" s="6"/>
      <c r="BN99" s="6"/>
    </row>
    <row r="100" spans="1:66" ht="16.5" customHeight="1" x14ac:dyDescent="0.15">
      <c r="A100" s="149"/>
      <c r="B100" s="149"/>
      <c r="C100" s="160"/>
      <c r="D100" s="183"/>
      <c r="E100" s="7"/>
      <c r="F100" s="7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2"/>
      <c r="AK100" s="277"/>
      <c r="AL100" s="186"/>
      <c r="AM100" s="190"/>
      <c r="AN100" s="191"/>
      <c r="AO100" s="191"/>
      <c r="AP100" s="192"/>
      <c r="AQ100" s="190"/>
      <c r="AR100" s="191"/>
      <c r="AS100" s="191"/>
      <c r="AT100" s="192"/>
      <c r="AU100" s="190"/>
      <c r="AV100" s="191"/>
      <c r="AW100" s="191"/>
      <c r="AX100" s="192"/>
      <c r="AY100" s="190"/>
      <c r="AZ100" s="191"/>
      <c r="BA100" s="191"/>
      <c r="BB100" s="192"/>
      <c r="BC100" s="190"/>
      <c r="BD100" s="191"/>
      <c r="BE100" s="191"/>
      <c r="BF100" s="194"/>
      <c r="BH100" s="6"/>
      <c r="BI100" s="6"/>
      <c r="BJ100" s="6"/>
      <c r="BK100" s="6"/>
      <c r="BL100" s="6"/>
      <c r="BM100" s="6"/>
      <c r="BN100" s="6"/>
    </row>
    <row r="101" spans="1:66" ht="12.75" customHeight="1" x14ac:dyDescent="0.15">
      <c r="A101" s="149"/>
      <c r="B101" s="149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H101" s="6"/>
      <c r="BI101" s="6"/>
      <c r="BJ101" s="6"/>
      <c r="BK101" s="6"/>
      <c r="BL101" s="6"/>
      <c r="BM101" s="6"/>
      <c r="BN101" s="6"/>
    </row>
    <row r="102" spans="1:66" ht="17.100000000000001" customHeight="1" x14ac:dyDescent="0.15">
      <c r="C102" s="153" t="s">
        <v>5</v>
      </c>
      <c r="D102" s="107"/>
      <c r="E102" s="92" t="s">
        <v>30</v>
      </c>
      <c r="F102" s="93"/>
      <c r="G102" s="93"/>
      <c r="H102" s="88" t="e">
        <f>IF(VLOOKUP(A99,給水一覧!$A$1:$D$85,4,0)="","",VLOOKUP(A99,給水一覧!$A$1:$D$85,4,0))</f>
        <v>#N/A</v>
      </c>
      <c r="I102" s="88"/>
      <c r="J102" s="88"/>
      <c r="K102" s="89"/>
      <c r="L102" s="96" t="s">
        <v>15</v>
      </c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7"/>
      <c r="Y102" s="100">
        <v>43101</v>
      </c>
      <c r="Z102" s="101"/>
      <c r="AA102" s="101"/>
      <c r="AB102" s="101"/>
      <c r="AC102" s="101"/>
      <c r="AD102" s="101"/>
      <c r="AE102" s="101"/>
      <c r="AF102" s="101"/>
      <c r="AG102" s="102"/>
      <c r="AH102" s="106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8"/>
      <c r="BG102" s="38"/>
      <c r="BH102" s="6"/>
      <c r="BI102" s="6"/>
      <c r="BJ102" s="6"/>
      <c r="BK102" s="6"/>
      <c r="BL102" s="6"/>
      <c r="BM102" s="6"/>
      <c r="BN102" s="6"/>
    </row>
    <row r="103" spans="1:66" ht="17.100000000000001" customHeight="1" x14ac:dyDescent="0.15">
      <c r="C103" s="274"/>
      <c r="D103" s="110"/>
      <c r="E103" s="94"/>
      <c r="F103" s="95"/>
      <c r="G103" s="95"/>
      <c r="H103" s="90"/>
      <c r="I103" s="90"/>
      <c r="J103" s="90"/>
      <c r="K103" s="91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9"/>
      <c r="Y103" s="103"/>
      <c r="Z103" s="104"/>
      <c r="AA103" s="104"/>
      <c r="AB103" s="104"/>
      <c r="AC103" s="104"/>
      <c r="AD103" s="104"/>
      <c r="AE103" s="104"/>
      <c r="AF103" s="104"/>
      <c r="AG103" s="105"/>
      <c r="AH103" s="109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1"/>
      <c r="BG103" s="38"/>
      <c r="BH103" s="6"/>
      <c r="BI103" s="6"/>
      <c r="BJ103" s="6"/>
      <c r="BK103" s="6"/>
      <c r="BL103" s="6"/>
      <c r="BM103" s="6"/>
      <c r="BN103" s="6"/>
    </row>
    <row r="104" spans="1:66" ht="17.100000000000001" customHeight="1" x14ac:dyDescent="0.15">
      <c r="C104" s="230" t="s">
        <v>6</v>
      </c>
      <c r="D104" s="231"/>
      <c r="E104" s="234" t="e">
        <f>IF(VLOOKUP(A99,給水一覧!$A$1:$D$85,3,0)="","",VLOOKUP(A99,給水一覧!$A$1:$D$85,3,0))</f>
        <v>#N/A</v>
      </c>
      <c r="F104" s="234"/>
      <c r="G104" s="234"/>
      <c r="H104" s="234"/>
      <c r="I104" s="234"/>
      <c r="J104" s="234"/>
      <c r="K104" s="234"/>
      <c r="L104" s="236" t="s">
        <v>7</v>
      </c>
      <c r="M104" s="237"/>
      <c r="N104" s="237"/>
      <c r="O104" s="237"/>
      <c r="P104" s="237"/>
      <c r="Q104" s="237"/>
      <c r="R104" s="237"/>
      <c r="S104" s="237"/>
      <c r="T104" s="237"/>
      <c r="U104" s="237"/>
      <c r="V104" s="237"/>
      <c r="W104" s="237"/>
      <c r="X104" s="237"/>
      <c r="Y104" s="239" t="e">
        <f>IF(VLOOKUP(A99,給水一覧!$A$1:$D$85,2,0)="","",VLOOKUP(A99,給水一覧!$A$1:$D$85,2,0))</f>
        <v>#N/A</v>
      </c>
      <c r="Z104" s="239"/>
      <c r="AA104" s="239"/>
      <c r="AB104" s="239"/>
      <c r="AC104" s="239"/>
      <c r="AD104" s="239"/>
      <c r="AE104" s="239"/>
      <c r="AF104" s="239"/>
      <c r="AG104" s="240"/>
      <c r="AH104" s="256" t="s">
        <v>11</v>
      </c>
      <c r="AI104" s="257"/>
      <c r="AJ104" s="260" t="str">
        <f>+AJ56</f>
        <v>株式会社○○水道</v>
      </c>
      <c r="AK104" s="261"/>
      <c r="AL104" s="261"/>
      <c r="AM104" s="264" t="s">
        <v>33</v>
      </c>
      <c r="AN104" s="264"/>
      <c r="AO104" s="264"/>
      <c r="AP104" s="265"/>
      <c r="AQ104" s="268" t="s">
        <v>32</v>
      </c>
      <c r="AR104" s="268"/>
      <c r="AS104" s="268"/>
      <c r="AT104" s="268"/>
      <c r="AU104" s="261" t="str">
        <f>+AU56</f>
        <v>給水　光一</v>
      </c>
      <c r="AV104" s="261"/>
      <c r="AW104" s="261"/>
      <c r="AX104" s="261"/>
      <c r="AY104" s="261"/>
      <c r="AZ104" s="261"/>
      <c r="BA104" s="261"/>
      <c r="BB104" s="270"/>
      <c r="BC104" s="264" t="s">
        <v>33</v>
      </c>
      <c r="BD104" s="264"/>
      <c r="BE104" s="264"/>
      <c r="BF104" s="272"/>
      <c r="BG104" s="38"/>
      <c r="BH104" s="6"/>
      <c r="BI104" s="6"/>
      <c r="BJ104" s="6"/>
      <c r="BK104" s="6"/>
      <c r="BL104" s="6"/>
      <c r="BM104" s="6"/>
      <c r="BN104" s="6"/>
    </row>
    <row r="105" spans="1:66" ht="17.100000000000001" customHeight="1" x14ac:dyDescent="0.15">
      <c r="C105" s="232"/>
      <c r="D105" s="233"/>
      <c r="E105" s="235"/>
      <c r="F105" s="235"/>
      <c r="G105" s="235"/>
      <c r="H105" s="235"/>
      <c r="I105" s="235"/>
      <c r="J105" s="235"/>
      <c r="K105" s="235"/>
      <c r="L105" s="144"/>
      <c r="M105" s="238"/>
      <c r="N105" s="238"/>
      <c r="O105" s="238"/>
      <c r="P105" s="238"/>
      <c r="Q105" s="238"/>
      <c r="R105" s="238"/>
      <c r="S105" s="238"/>
      <c r="T105" s="238"/>
      <c r="U105" s="238"/>
      <c r="V105" s="238"/>
      <c r="W105" s="238"/>
      <c r="X105" s="238"/>
      <c r="Y105" s="241"/>
      <c r="Z105" s="241"/>
      <c r="AA105" s="241"/>
      <c r="AB105" s="241"/>
      <c r="AC105" s="241"/>
      <c r="AD105" s="241"/>
      <c r="AE105" s="241"/>
      <c r="AF105" s="241"/>
      <c r="AG105" s="242"/>
      <c r="AH105" s="258"/>
      <c r="AI105" s="259"/>
      <c r="AJ105" s="262"/>
      <c r="AK105" s="263"/>
      <c r="AL105" s="263"/>
      <c r="AM105" s="266"/>
      <c r="AN105" s="266"/>
      <c r="AO105" s="266"/>
      <c r="AP105" s="267"/>
      <c r="AQ105" s="269"/>
      <c r="AR105" s="269"/>
      <c r="AS105" s="269"/>
      <c r="AT105" s="269"/>
      <c r="AU105" s="263"/>
      <c r="AV105" s="263"/>
      <c r="AW105" s="263"/>
      <c r="AX105" s="263"/>
      <c r="AY105" s="263"/>
      <c r="AZ105" s="263"/>
      <c r="BA105" s="263"/>
      <c r="BB105" s="271"/>
      <c r="BC105" s="266"/>
      <c r="BD105" s="266"/>
      <c r="BE105" s="266"/>
      <c r="BF105" s="273"/>
      <c r="BG105" s="38"/>
      <c r="BH105" s="6"/>
      <c r="BI105" s="6"/>
      <c r="BJ105" s="6"/>
      <c r="BK105" s="6"/>
      <c r="BL105" s="6"/>
      <c r="BM105" s="6"/>
      <c r="BN105" s="6"/>
    </row>
    <row r="106" spans="1:66" ht="17.100000000000001" customHeight="1" x14ac:dyDescent="0.15">
      <c r="C106" s="251" t="s">
        <v>16</v>
      </c>
      <c r="D106" s="225"/>
      <c r="E106" s="211"/>
      <c r="F106" s="211"/>
      <c r="G106" s="211"/>
      <c r="H106" s="211"/>
      <c r="I106" s="211"/>
      <c r="J106" s="211"/>
      <c r="K106" s="211"/>
      <c r="L106" s="225"/>
      <c r="M106" s="225"/>
      <c r="N106" s="205" t="s">
        <v>17</v>
      </c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52"/>
      <c r="AF106" s="253" t="s">
        <v>29</v>
      </c>
      <c r="AG106" s="225" t="s">
        <v>19</v>
      </c>
      <c r="AH106" s="225"/>
      <c r="AI106" s="225"/>
      <c r="AJ106" s="225" t="s">
        <v>24</v>
      </c>
      <c r="AK106" s="225"/>
      <c r="AL106" s="225"/>
      <c r="AM106" s="225" t="s">
        <v>25</v>
      </c>
      <c r="AN106" s="225"/>
      <c r="AO106" s="225"/>
      <c r="AP106" s="225"/>
      <c r="AQ106" s="225"/>
      <c r="AR106" s="225"/>
      <c r="AS106" s="225"/>
      <c r="AT106" s="225"/>
      <c r="AU106" s="225" t="s">
        <v>26</v>
      </c>
      <c r="AV106" s="225"/>
      <c r="AW106" s="225"/>
      <c r="AX106" s="225"/>
      <c r="AY106" s="225"/>
      <c r="AZ106" s="225"/>
      <c r="BA106" s="225"/>
      <c r="BB106" s="225"/>
      <c r="BC106" s="227"/>
      <c r="BD106" s="227"/>
      <c r="BE106" s="227"/>
      <c r="BF106" s="228"/>
      <c r="BG106" s="38"/>
      <c r="BH106" s="6"/>
      <c r="BI106" s="6"/>
      <c r="BJ106" s="6"/>
      <c r="BK106" s="6"/>
      <c r="BL106" s="6"/>
      <c r="BM106" s="6"/>
      <c r="BN106" s="6"/>
    </row>
    <row r="107" spans="1:66" ht="8.25" customHeight="1" x14ac:dyDescent="0.15">
      <c r="C107" s="229" t="s">
        <v>8</v>
      </c>
      <c r="D107" s="120"/>
      <c r="E107" s="120" t="s">
        <v>10</v>
      </c>
      <c r="F107" s="120"/>
      <c r="G107" s="120"/>
      <c r="H107" s="120" t="s">
        <v>0</v>
      </c>
      <c r="I107" s="120" t="s">
        <v>9</v>
      </c>
      <c r="J107" s="120"/>
      <c r="K107" s="120" t="s">
        <v>2</v>
      </c>
      <c r="L107" s="120"/>
      <c r="M107" s="120"/>
      <c r="N107" s="243" t="s">
        <v>13</v>
      </c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120" t="s">
        <v>61</v>
      </c>
      <c r="AA107" s="120"/>
      <c r="AB107" s="120"/>
      <c r="AC107" s="120"/>
      <c r="AD107" s="120"/>
      <c r="AE107" s="255"/>
      <c r="AF107" s="254"/>
      <c r="AG107" s="120" t="s">
        <v>20</v>
      </c>
      <c r="AH107" s="120"/>
      <c r="AI107" s="120" t="s">
        <v>23</v>
      </c>
      <c r="AJ107" s="226" t="s">
        <v>49</v>
      </c>
      <c r="AK107" s="116" t="s">
        <v>53</v>
      </c>
      <c r="AL107" s="116" t="s">
        <v>23</v>
      </c>
      <c r="AM107" s="116" t="s">
        <v>27</v>
      </c>
      <c r="AN107" s="116"/>
      <c r="AO107" s="116"/>
      <c r="AP107" s="116"/>
      <c r="AQ107" s="116" t="s">
        <v>36</v>
      </c>
      <c r="AR107" s="116"/>
      <c r="AS107" s="116"/>
      <c r="AT107" s="116"/>
      <c r="AU107" s="116" t="s">
        <v>27</v>
      </c>
      <c r="AV107" s="116"/>
      <c r="AW107" s="116"/>
      <c r="AX107" s="116"/>
      <c r="AY107" s="116" t="s">
        <v>36</v>
      </c>
      <c r="AZ107" s="116"/>
      <c r="BA107" s="116"/>
      <c r="BB107" s="116"/>
      <c r="BC107" s="116"/>
      <c r="BD107" s="116"/>
      <c r="BE107" s="116"/>
      <c r="BF107" s="117"/>
      <c r="BG107" s="38"/>
      <c r="BH107" s="6"/>
      <c r="BI107" s="6"/>
      <c r="BJ107" s="6"/>
      <c r="BK107" s="6"/>
      <c r="BL107" s="6"/>
      <c r="BM107" s="6"/>
      <c r="BN107" s="6"/>
    </row>
    <row r="108" spans="1:66" ht="8.25" customHeight="1" x14ac:dyDescent="0.15">
      <c r="C108" s="229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120"/>
      <c r="AA108" s="120"/>
      <c r="AB108" s="120"/>
      <c r="AC108" s="120"/>
      <c r="AD108" s="120"/>
      <c r="AE108" s="255"/>
      <c r="AF108" s="254"/>
      <c r="AG108" s="120"/>
      <c r="AH108" s="120"/>
      <c r="AI108" s="120"/>
      <c r="AJ108" s="22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7"/>
      <c r="BG108" s="38"/>
      <c r="BH108" s="6"/>
      <c r="BI108" s="6"/>
      <c r="BJ108" s="6"/>
      <c r="BK108" s="6"/>
      <c r="BL108" s="6"/>
      <c r="BM108" s="6"/>
      <c r="BN108" s="6"/>
    </row>
    <row r="109" spans="1:66" ht="8.25" customHeight="1" x14ac:dyDescent="0.15">
      <c r="C109" s="229"/>
      <c r="D109" s="120"/>
      <c r="E109" s="120"/>
      <c r="F109" s="120"/>
      <c r="G109" s="120"/>
      <c r="H109" s="120"/>
      <c r="I109" s="120" t="s">
        <v>31</v>
      </c>
      <c r="J109" s="120"/>
      <c r="K109" s="120"/>
      <c r="L109" s="120"/>
      <c r="M109" s="120"/>
      <c r="N109" s="243" t="s">
        <v>34</v>
      </c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5" t="s">
        <v>62</v>
      </c>
      <c r="AA109" s="246"/>
      <c r="AB109" s="246"/>
      <c r="AC109" s="246"/>
      <c r="AD109" s="246"/>
      <c r="AE109" s="247"/>
      <c r="AF109" s="254"/>
      <c r="AG109" s="120" t="s">
        <v>22</v>
      </c>
      <c r="AH109" s="120" t="s">
        <v>21</v>
      </c>
      <c r="AI109" s="120" t="s">
        <v>21</v>
      </c>
      <c r="AJ109" s="120" t="s">
        <v>22</v>
      </c>
      <c r="AK109" s="120" t="s">
        <v>21</v>
      </c>
      <c r="AL109" s="120" t="s">
        <v>21</v>
      </c>
      <c r="AM109" s="116" t="s">
        <v>14</v>
      </c>
      <c r="AN109" s="116"/>
      <c r="AO109" s="116"/>
      <c r="AP109" s="116"/>
      <c r="AQ109" s="116" t="s">
        <v>28</v>
      </c>
      <c r="AR109" s="116"/>
      <c r="AS109" s="116"/>
      <c r="AT109" s="116"/>
      <c r="AU109" s="116" t="s">
        <v>14</v>
      </c>
      <c r="AV109" s="116"/>
      <c r="AW109" s="116"/>
      <c r="AX109" s="116"/>
      <c r="AY109" s="116" t="s">
        <v>28</v>
      </c>
      <c r="AZ109" s="116"/>
      <c r="BA109" s="116"/>
      <c r="BB109" s="116"/>
      <c r="BC109" s="116"/>
      <c r="BD109" s="116"/>
      <c r="BE109" s="116"/>
      <c r="BF109" s="117"/>
      <c r="BG109" s="38"/>
      <c r="BH109" s="6"/>
      <c r="BI109" s="6"/>
      <c r="BJ109" s="6"/>
      <c r="BK109" s="6"/>
      <c r="BL109" s="6"/>
      <c r="BM109" s="6"/>
      <c r="BN109" s="6"/>
    </row>
    <row r="110" spans="1:66" ht="8.25" customHeight="1" x14ac:dyDescent="0.15">
      <c r="C110" s="229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244"/>
      <c r="O110" s="244"/>
      <c r="P110" s="244"/>
      <c r="Q110" s="244"/>
      <c r="R110" s="244"/>
      <c r="S110" s="244"/>
      <c r="T110" s="244"/>
      <c r="U110" s="244"/>
      <c r="V110" s="244"/>
      <c r="W110" s="244"/>
      <c r="X110" s="244"/>
      <c r="Y110" s="244"/>
      <c r="Z110" s="248"/>
      <c r="AA110" s="249"/>
      <c r="AB110" s="249"/>
      <c r="AC110" s="249"/>
      <c r="AD110" s="249"/>
      <c r="AE110" s="250"/>
      <c r="AF110" s="254"/>
      <c r="AG110" s="120"/>
      <c r="AH110" s="120"/>
      <c r="AI110" s="120"/>
      <c r="AJ110" s="120"/>
      <c r="AK110" s="120"/>
      <c r="AL110" s="120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7"/>
      <c r="BG110" s="38"/>
      <c r="BH110" s="6"/>
      <c r="BI110" s="6"/>
      <c r="BJ110" s="6"/>
      <c r="BK110" s="6"/>
      <c r="BL110" s="6"/>
      <c r="BM110" s="6"/>
      <c r="BN110" s="6"/>
    </row>
    <row r="111" spans="1:66" ht="8.25" customHeight="1" x14ac:dyDescent="0.15">
      <c r="C111" s="122" t="s">
        <v>37</v>
      </c>
      <c r="D111" s="123"/>
      <c r="E111" s="120" t="s">
        <v>63</v>
      </c>
      <c r="F111" s="120"/>
      <c r="G111" s="120"/>
      <c r="H111" s="120" t="s">
        <v>3</v>
      </c>
      <c r="I111" s="218">
        <v>1</v>
      </c>
      <c r="J111" s="120"/>
      <c r="K111" s="120"/>
      <c r="L111" s="120"/>
      <c r="M111" s="120"/>
      <c r="N111" s="208" t="s">
        <v>18</v>
      </c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1"/>
      <c r="AF111" s="254"/>
      <c r="AG111" s="222">
        <v>0.78</v>
      </c>
      <c r="AH111" s="222"/>
      <c r="AI111" s="222">
        <f>ROUNDUP(AQ126*AM121*0.3,2)</f>
        <v>0</v>
      </c>
      <c r="AJ111" s="222">
        <v>0.38</v>
      </c>
      <c r="AK111" s="222">
        <v>0.4</v>
      </c>
      <c r="AL111" s="222">
        <f>ROUNDUP(AQ126*AM121*0.3,2)</f>
        <v>0</v>
      </c>
      <c r="AM111" s="114">
        <f>SUM((AP133*2)+AT136)</f>
        <v>2.8</v>
      </c>
      <c r="AN111" s="114"/>
      <c r="AO111" s="114"/>
      <c r="AP111" s="114"/>
      <c r="AQ111" s="114">
        <v>0.8</v>
      </c>
      <c r="AR111" s="114"/>
      <c r="AS111" s="114"/>
      <c r="AT111" s="114"/>
      <c r="AU111" s="114">
        <f>ROUNDUP(AQ126*2+AM121,2)</f>
        <v>0</v>
      </c>
      <c r="AV111" s="114"/>
      <c r="AW111" s="114"/>
      <c r="AX111" s="114"/>
      <c r="AY111" s="114">
        <f>ROUNDUP(AQ126*AM121,2)</f>
        <v>0</v>
      </c>
      <c r="AZ111" s="114"/>
      <c r="BA111" s="114"/>
      <c r="BB111" s="114"/>
      <c r="BC111" s="116"/>
      <c r="BD111" s="116"/>
      <c r="BE111" s="116"/>
      <c r="BF111" s="117"/>
      <c r="BG111" s="41"/>
      <c r="BH111" s="6"/>
      <c r="BI111" s="6"/>
      <c r="BJ111" s="6"/>
      <c r="BK111" s="6"/>
      <c r="BL111" s="6"/>
      <c r="BM111" s="6"/>
      <c r="BN111" s="6"/>
    </row>
    <row r="112" spans="1:66" ht="8.25" customHeight="1" x14ac:dyDescent="0.15">
      <c r="C112" s="122"/>
      <c r="D112" s="123"/>
      <c r="E112" s="120"/>
      <c r="F112" s="120"/>
      <c r="G112" s="120"/>
      <c r="H112" s="120"/>
      <c r="I112" s="219"/>
      <c r="J112" s="120"/>
      <c r="K112" s="120"/>
      <c r="L112" s="120"/>
      <c r="M112" s="120"/>
      <c r="N112" s="109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254"/>
      <c r="AG112" s="222"/>
      <c r="AH112" s="222"/>
      <c r="AI112" s="222"/>
      <c r="AJ112" s="222"/>
      <c r="AK112" s="222"/>
      <c r="AL112" s="222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6"/>
      <c r="BD112" s="116"/>
      <c r="BE112" s="116"/>
      <c r="BF112" s="117"/>
      <c r="BG112" s="41"/>
      <c r="BH112" s="6"/>
      <c r="BI112" s="6"/>
      <c r="BJ112" s="6"/>
      <c r="BK112" s="6"/>
      <c r="BL112" s="6"/>
      <c r="BM112" s="6"/>
      <c r="BN112" s="6"/>
    </row>
    <row r="113" spans="3:71" ht="8.25" customHeight="1" x14ac:dyDescent="0.15">
      <c r="C113" s="122" t="s">
        <v>41</v>
      </c>
      <c r="D113" s="123"/>
      <c r="E113" s="120">
        <v>20</v>
      </c>
      <c r="F113" s="120"/>
      <c r="G113" s="120"/>
      <c r="H113" s="120" t="s">
        <v>3</v>
      </c>
      <c r="I113" s="181">
        <v>1</v>
      </c>
      <c r="J113" s="120"/>
      <c r="K113" s="120"/>
      <c r="L113" s="120"/>
      <c r="M113" s="120"/>
      <c r="N113" s="47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6"/>
      <c r="AF113" s="254"/>
      <c r="AG113" s="222"/>
      <c r="AH113" s="222"/>
      <c r="AI113" s="222"/>
      <c r="AJ113" s="222"/>
      <c r="AK113" s="222"/>
      <c r="AL113" s="222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6"/>
      <c r="BD113" s="116"/>
      <c r="BE113" s="116"/>
      <c r="BF113" s="117"/>
      <c r="BG113" s="41"/>
      <c r="BH113" s="6"/>
      <c r="BI113" s="6"/>
      <c r="BJ113" s="6"/>
      <c r="BK113" s="6"/>
      <c r="BL113" s="6"/>
      <c r="BM113" s="6"/>
      <c r="BN113" s="6"/>
    </row>
    <row r="114" spans="3:71" ht="8.25" customHeight="1" x14ac:dyDescent="0.15">
      <c r="C114" s="122"/>
      <c r="D114" s="123"/>
      <c r="E114" s="120"/>
      <c r="F114" s="120"/>
      <c r="G114" s="120"/>
      <c r="H114" s="120"/>
      <c r="I114" s="181"/>
      <c r="J114" s="120"/>
      <c r="K114" s="120"/>
      <c r="L114" s="120"/>
      <c r="M114" s="120"/>
      <c r="N114" s="47"/>
      <c r="O114" s="45"/>
      <c r="P114" s="45"/>
      <c r="Q114" s="45"/>
      <c r="R114" s="33"/>
      <c r="S114" s="216"/>
      <c r="T114" s="216"/>
      <c r="U114" s="216"/>
      <c r="V114" s="28"/>
      <c r="W114" s="45"/>
      <c r="X114" s="216">
        <v>1.65</v>
      </c>
      <c r="Y114" s="216"/>
      <c r="Z114" s="216"/>
      <c r="AA114" s="45"/>
      <c r="AB114" s="33"/>
      <c r="AC114" s="45"/>
      <c r="AD114" s="45"/>
      <c r="AE114" s="46"/>
      <c r="AF114" s="254"/>
      <c r="AG114" s="223"/>
      <c r="AH114" s="223"/>
      <c r="AI114" s="223"/>
      <c r="AJ114" s="223"/>
      <c r="AK114" s="223"/>
      <c r="AL114" s="223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8"/>
      <c r="BD114" s="118"/>
      <c r="BE114" s="118"/>
      <c r="BF114" s="119"/>
      <c r="BG114" s="41"/>
      <c r="BH114" s="6"/>
      <c r="BI114" s="6"/>
      <c r="BJ114" s="6"/>
      <c r="BK114" s="6"/>
      <c r="BL114" s="6"/>
      <c r="BM114" s="6"/>
      <c r="BN114" s="6"/>
    </row>
    <row r="115" spans="3:71" ht="8.25" customHeight="1" x14ac:dyDescent="0.15">
      <c r="C115" s="122" t="s">
        <v>38</v>
      </c>
      <c r="D115" s="123"/>
      <c r="E115" s="120">
        <v>20</v>
      </c>
      <c r="F115" s="120"/>
      <c r="G115" s="120"/>
      <c r="H115" s="120" t="s">
        <v>3</v>
      </c>
      <c r="I115" s="181">
        <v>1</v>
      </c>
      <c r="J115" s="120"/>
      <c r="K115" s="120"/>
      <c r="L115" s="120"/>
      <c r="M115" s="120"/>
      <c r="N115" s="47"/>
      <c r="O115" s="45"/>
      <c r="P115" s="45"/>
      <c r="Q115" s="28"/>
      <c r="R115" s="45"/>
      <c r="S115" s="45"/>
      <c r="T115" s="45"/>
      <c r="U115" s="45"/>
      <c r="V115" s="28"/>
      <c r="W115" s="45"/>
      <c r="X115" s="45"/>
      <c r="Y115" s="45"/>
      <c r="Z115" s="45"/>
      <c r="AA115" s="28"/>
      <c r="AB115" s="45"/>
      <c r="AC115" s="45"/>
      <c r="AD115" s="45"/>
      <c r="AE115" s="46"/>
      <c r="AF115" s="128" t="s">
        <v>12</v>
      </c>
      <c r="AG115" s="107"/>
      <c r="AH115" s="107"/>
      <c r="AI115" s="107"/>
      <c r="AJ115" s="107"/>
      <c r="AK115" s="107"/>
      <c r="AL115" s="108"/>
      <c r="AM115" s="63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3"/>
      <c r="BG115" s="41"/>
      <c r="BH115" s="6"/>
      <c r="BI115" s="6"/>
      <c r="BJ115" s="6"/>
      <c r="BK115" s="6"/>
      <c r="BL115" s="6"/>
      <c r="BM115" s="6"/>
      <c r="BN115" s="6"/>
    </row>
    <row r="116" spans="3:71" ht="8.25" customHeight="1" thickBot="1" x14ac:dyDescent="0.2">
      <c r="C116" s="122"/>
      <c r="D116" s="123"/>
      <c r="E116" s="120"/>
      <c r="F116" s="120"/>
      <c r="G116" s="120"/>
      <c r="H116" s="120"/>
      <c r="I116" s="181"/>
      <c r="J116" s="120"/>
      <c r="K116" s="120"/>
      <c r="L116" s="120"/>
      <c r="M116" s="120"/>
      <c r="N116" s="47"/>
      <c r="O116" s="20"/>
      <c r="P116" s="20"/>
      <c r="Q116" s="29"/>
      <c r="R116" s="20"/>
      <c r="S116" s="20"/>
      <c r="T116" s="20"/>
      <c r="U116" s="20"/>
      <c r="V116" s="29"/>
      <c r="W116" s="20"/>
      <c r="X116" s="20"/>
      <c r="Y116" s="20"/>
      <c r="Z116" s="20"/>
      <c r="AA116" s="29"/>
      <c r="AB116" s="20"/>
      <c r="AC116" s="20"/>
      <c r="AD116" s="20"/>
      <c r="AE116" s="46"/>
      <c r="AF116" s="129"/>
      <c r="AG116" s="145"/>
      <c r="AH116" s="145"/>
      <c r="AI116" s="145"/>
      <c r="AJ116" s="145"/>
      <c r="AK116" s="145"/>
      <c r="AL116" s="146"/>
      <c r="AM116" s="36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4"/>
      <c r="BH116" s="6"/>
      <c r="BI116" s="6"/>
      <c r="BJ116" s="6"/>
      <c r="BK116" s="6"/>
      <c r="BL116" s="6"/>
      <c r="BM116" s="6"/>
      <c r="BN116" s="6"/>
    </row>
    <row r="117" spans="3:71" ht="8.25" customHeight="1" x14ac:dyDescent="0.15">
      <c r="C117" s="122" t="s">
        <v>39</v>
      </c>
      <c r="D117" s="123"/>
      <c r="E117" s="120">
        <v>20</v>
      </c>
      <c r="F117" s="120"/>
      <c r="G117" s="120"/>
      <c r="H117" s="120" t="s">
        <v>14</v>
      </c>
      <c r="I117" s="224">
        <v>0.6</v>
      </c>
      <c r="J117" s="120"/>
      <c r="K117" s="120"/>
      <c r="L117" s="120"/>
      <c r="M117" s="120"/>
      <c r="N117" s="47"/>
      <c r="O117" s="45"/>
      <c r="P117" s="45"/>
      <c r="Q117" s="28"/>
      <c r="R117" s="45"/>
      <c r="S117" s="45"/>
      <c r="T117" s="45"/>
      <c r="U117" s="45"/>
      <c r="V117" s="26"/>
      <c r="W117" s="45"/>
      <c r="X117" s="45"/>
      <c r="Y117" s="45"/>
      <c r="Z117" s="45"/>
      <c r="AA117" s="28"/>
      <c r="AB117" s="45"/>
      <c r="AC117" s="45"/>
      <c r="AD117" s="45"/>
      <c r="AE117" s="46"/>
      <c r="AF117" s="129"/>
      <c r="AG117" s="145"/>
      <c r="AH117" s="145"/>
      <c r="AI117" s="145"/>
      <c r="AJ117" s="145"/>
      <c r="AK117" s="145"/>
      <c r="AL117" s="146"/>
      <c r="AM117" s="36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4"/>
      <c r="BH117" s="6"/>
      <c r="BI117" s="6"/>
      <c r="BJ117" s="6"/>
      <c r="BK117" s="6"/>
      <c r="BL117" s="6"/>
      <c r="BM117" s="6"/>
      <c r="BN117" s="6"/>
    </row>
    <row r="118" spans="3:71" ht="8.25" customHeight="1" x14ac:dyDescent="0.15">
      <c r="C118" s="122"/>
      <c r="D118" s="123"/>
      <c r="E118" s="120"/>
      <c r="F118" s="120"/>
      <c r="G118" s="120"/>
      <c r="H118" s="120"/>
      <c r="I118" s="224"/>
      <c r="J118" s="120"/>
      <c r="K118" s="120"/>
      <c r="L118" s="120"/>
      <c r="M118" s="120"/>
      <c r="N118" s="112">
        <v>1.4</v>
      </c>
      <c r="O118" s="113"/>
      <c r="P118" s="113"/>
      <c r="Q118" s="30"/>
      <c r="R118" s="15"/>
      <c r="S118" s="15"/>
      <c r="T118" s="15"/>
      <c r="U118" s="15"/>
      <c r="V118" s="4"/>
      <c r="W118" s="15"/>
      <c r="X118" s="15"/>
      <c r="Y118" s="15"/>
      <c r="Z118" s="15"/>
      <c r="AA118" s="30"/>
      <c r="AB118" s="15"/>
      <c r="AC118" s="15"/>
      <c r="AD118" s="15"/>
      <c r="AE118" s="4"/>
      <c r="AF118" s="129"/>
      <c r="AG118" s="145"/>
      <c r="AH118" s="145"/>
      <c r="AI118" s="145"/>
      <c r="AJ118" s="145"/>
      <c r="AK118" s="145"/>
      <c r="AL118" s="146"/>
      <c r="AM118" s="36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4"/>
      <c r="BG118" s="5"/>
      <c r="BH118" s="6"/>
      <c r="BI118" s="6"/>
      <c r="BJ118" s="6"/>
      <c r="BK118" s="6"/>
      <c r="BL118" s="6"/>
      <c r="BM118" s="6"/>
      <c r="BN118" s="6"/>
      <c r="BO118" s="5"/>
      <c r="BP118" s="5"/>
      <c r="BQ118" s="5"/>
      <c r="BR118" s="5"/>
      <c r="BS118" s="5"/>
    </row>
    <row r="119" spans="3:71" ht="8.25" customHeight="1" x14ac:dyDescent="0.15">
      <c r="C119" s="122" t="s">
        <v>40</v>
      </c>
      <c r="D119" s="123"/>
      <c r="E119" s="120">
        <v>20</v>
      </c>
      <c r="F119" s="120"/>
      <c r="G119" s="120"/>
      <c r="H119" s="120" t="s">
        <v>3</v>
      </c>
      <c r="I119" s="181">
        <v>2</v>
      </c>
      <c r="J119" s="120"/>
      <c r="K119" s="120"/>
      <c r="L119" s="120"/>
      <c r="M119" s="120"/>
      <c r="N119" s="112"/>
      <c r="O119" s="113"/>
      <c r="P119" s="113"/>
      <c r="Q119" s="28"/>
      <c r="R119" s="45"/>
      <c r="S119" s="45"/>
      <c r="T119" s="45"/>
      <c r="U119" s="45"/>
      <c r="V119" s="46"/>
      <c r="W119" s="15"/>
      <c r="X119" s="15"/>
      <c r="Y119" s="15"/>
      <c r="Z119" s="15"/>
      <c r="AA119" s="30"/>
      <c r="AB119" s="15"/>
      <c r="AC119" s="15"/>
      <c r="AD119" s="15"/>
      <c r="AE119" s="4"/>
      <c r="AF119" s="129"/>
      <c r="AG119" s="145"/>
      <c r="AH119" s="145"/>
      <c r="AI119" s="145"/>
      <c r="AJ119" s="145"/>
      <c r="AK119" s="145"/>
      <c r="AL119" s="146"/>
      <c r="AM119" s="36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4"/>
      <c r="BH119" s="6"/>
      <c r="BI119" s="6"/>
      <c r="BJ119" s="6"/>
      <c r="BK119" s="6"/>
      <c r="BL119" s="6"/>
      <c r="BM119" s="6"/>
      <c r="BN119" s="6"/>
    </row>
    <row r="120" spans="3:71" ht="8.25" customHeight="1" x14ac:dyDescent="0.15">
      <c r="C120" s="122"/>
      <c r="D120" s="123"/>
      <c r="E120" s="120"/>
      <c r="F120" s="120"/>
      <c r="G120" s="120"/>
      <c r="H120" s="120"/>
      <c r="I120" s="181"/>
      <c r="J120" s="120"/>
      <c r="K120" s="120"/>
      <c r="L120" s="120"/>
      <c r="M120" s="120"/>
      <c r="N120" s="18"/>
      <c r="O120" s="16"/>
      <c r="P120" s="16"/>
      <c r="Q120" s="32"/>
      <c r="R120" s="16"/>
      <c r="S120" s="16"/>
      <c r="T120" s="16"/>
      <c r="U120" s="16"/>
      <c r="V120" s="44"/>
      <c r="W120" s="21"/>
      <c r="X120" s="21"/>
      <c r="Y120" s="21"/>
      <c r="Z120" s="21"/>
      <c r="AA120" s="31"/>
      <c r="AB120" s="21"/>
      <c r="AC120" s="21"/>
      <c r="AD120" s="21"/>
      <c r="AE120" s="4"/>
      <c r="AF120" s="129"/>
      <c r="AG120" s="145"/>
      <c r="AH120" s="145"/>
      <c r="AI120" s="145"/>
      <c r="AJ120" s="145"/>
      <c r="AK120" s="145"/>
      <c r="AL120" s="146"/>
      <c r="AM120" s="36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4"/>
      <c r="BH120" s="6"/>
      <c r="BI120" s="6"/>
      <c r="BJ120" s="6"/>
      <c r="BK120" s="6"/>
      <c r="BL120" s="6"/>
      <c r="BM120" s="6"/>
      <c r="BN120" s="6"/>
    </row>
    <row r="121" spans="3:71" ht="8.25" customHeight="1" x14ac:dyDescent="0.15">
      <c r="C121" s="122" t="s">
        <v>42</v>
      </c>
      <c r="D121" s="123"/>
      <c r="E121" s="120">
        <v>20</v>
      </c>
      <c r="F121" s="120"/>
      <c r="G121" s="120"/>
      <c r="H121" s="120" t="s">
        <v>43</v>
      </c>
      <c r="I121" s="181">
        <v>1</v>
      </c>
      <c r="J121" s="120"/>
      <c r="K121" s="120"/>
      <c r="L121" s="120"/>
      <c r="M121" s="120"/>
      <c r="N121" s="18"/>
      <c r="O121" s="13"/>
      <c r="P121" s="13"/>
      <c r="Q121" s="42"/>
      <c r="R121" s="13"/>
      <c r="S121" s="13"/>
      <c r="T121" s="13"/>
      <c r="U121" s="13"/>
      <c r="V121" s="23"/>
      <c r="W121" s="9"/>
      <c r="X121" s="9"/>
      <c r="Y121" s="9"/>
      <c r="Z121" s="9"/>
      <c r="AA121" s="24"/>
      <c r="AB121" s="9"/>
      <c r="AC121" s="9"/>
      <c r="AD121" s="9"/>
      <c r="AE121" s="10"/>
      <c r="AF121" s="129"/>
      <c r="AG121" s="145"/>
      <c r="AH121" s="145"/>
      <c r="AI121" s="145"/>
      <c r="AJ121" s="145"/>
      <c r="AK121" s="145"/>
      <c r="AL121" s="146"/>
      <c r="AM121" s="36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4"/>
      <c r="BH121" s="6"/>
      <c r="BI121" s="6"/>
      <c r="BJ121" s="6"/>
      <c r="BK121" s="6"/>
      <c r="BL121" s="6"/>
      <c r="BM121" s="6"/>
      <c r="BN121" s="6"/>
    </row>
    <row r="122" spans="3:71" ht="8.25" customHeight="1" x14ac:dyDescent="0.15">
      <c r="C122" s="122"/>
      <c r="D122" s="123"/>
      <c r="E122" s="120"/>
      <c r="F122" s="120"/>
      <c r="G122" s="120"/>
      <c r="H122" s="120"/>
      <c r="I122" s="181"/>
      <c r="J122" s="120"/>
      <c r="K122" s="120"/>
      <c r="L122" s="120"/>
      <c r="M122" s="120"/>
      <c r="N122" s="13"/>
      <c r="O122" s="13"/>
      <c r="P122" s="13"/>
      <c r="Q122" s="23"/>
      <c r="R122" s="13"/>
      <c r="S122" s="13"/>
      <c r="T122" s="13"/>
      <c r="U122" s="13"/>
      <c r="V122" s="23"/>
      <c r="W122" s="9"/>
      <c r="X122" s="9"/>
      <c r="Y122" s="216"/>
      <c r="Z122" s="216"/>
      <c r="AA122" s="217"/>
      <c r="AB122" s="9"/>
      <c r="AC122" s="9"/>
      <c r="AD122" s="9"/>
      <c r="AE122" s="10"/>
      <c r="AF122" s="129"/>
      <c r="AG122" s="145"/>
      <c r="AH122" s="145"/>
      <c r="AI122" s="145"/>
      <c r="AJ122" s="145"/>
      <c r="AK122" s="145"/>
      <c r="AL122" s="146"/>
      <c r="AM122" s="36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4"/>
      <c r="BH122" s="6"/>
      <c r="BI122" s="6"/>
      <c r="BJ122" s="6"/>
      <c r="BK122" s="6"/>
      <c r="BL122" s="6"/>
      <c r="BM122" s="6"/>
      <c r="BN122" s="6"/>
    </row>
    <row r="123" spans="3:71" ht="8.25" customHeight="1" x14ac:dyDescent="0.15">
      <c r="C123" s="122"/>
      <c r="D123" s="123"/>
      <c r="E123" s="120"/>
      <c r="F123" s="120"/>
      <c r="G123" s="120"/>
      <c r="H123" s="120"/>
      <c r="I123" s="181"/>
      <c r="J123" s="120"/>
      <c r="K123" s="120"/>
      <c r="L123" s="120"/>
      <c r="M123" s="120"/>
      <c r="N123" s="13"/>
      <c r="O123" s="13"/>
      <c r="P123" s="13"/>
      <c r="Q123" s="23"/>
      <c r="R123" s="13"/>
      <c r="S123" s="13"/>
      <c r="T123" s="13"/>
      <c r="U123" s="13"/>
      <c r="V123" s="124" t="s">
        <v>35</v>
      </c>
      <c r="W123" s="125"/>
      <c r="X123" s="40"/>
      <c r="Y123" s="9"/>
      <c r="Z123" s="9"/>
      <c r="AA123" s="10"/>
      <c r="AB123" s="9"/>
      <c r="AC123" s="9"/>
      <c r="AD123" s="9"/>
      <c r="AE123" s="10"/>
      <c r="AF123" s="129"/>
      <c r="AG123" s="145"/>
      <c r="AH123" s="145"/>
      <c r="AI123" s="145"/>
      <c r="AJ123" s="145"/>
      <c r="AK123" s="145"/>
      <c r="AL123" s="146"/>
      <c r="AM123" s="36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4"/>
      <c r="BH123" s="6"/>
      <c r="BI123" s="6"/>
      <c r="BJ123" s="6"/>
      <c r="BK123" s="6"/>
      <c r="BL123" s="6"/>
      <c r="BM123" s="6"/>
      <c r="BN123" s="6"/>
    </row>
    <row r="124" spans="3:71" ht="8.25" customHeight="1" x14ac:dyDescent="0.15">
      <c r="C124" s="122"/>
      <c r="D124" s="123"/>
      <c r="E124" s="120"/>
      <c r="F124" s="120"/>
      <c r="G124" s="120"/>
      <c r="H124" s="120"/>
      <c r="I124" s="181"/>
      <c r="J124" s="120"/>
      <c r="K124" s="120"/>
      <c r="L124" s="120"/>
      <c r="M124" s="120"/>
      <c r="N124" s="13"/>
      <c r="O124" s="13"/>
      <c r="P124" s="13"/>
      <c r="Q124" s="23"/>
      <c r="R124" s="13"/>
      <c r="S124" s="13"/>
      <c r="T124" s="13"/>
      <c r="U124" s="13"/>
      <c r="V124" s="126"/>
      <c r="W124" s="127"/>
      <c r="X124" s="40"/>
      <c r="Y124" s="9"/>
      <c r="Z124" s="9"/>
      <c r="AA124" s="10"/>
      <c r="AB124" s="9"/>
      <c r="AC124" s="9"/>
      <c r="AD124" s="9"/>
      <c r="AE124" s="10"/>
      <c r="AF124" s="129"/>
      <c r="AG124" s="145"/>
      <c r="AH124" s="145"/>
      <c r="AI124" s="145"/>
      <c r="AJ124" s="145"/>
      <c r="AK124" s="145"/>
      <c r="AL124" s="146"/>
      <c r="AM124" s="36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4"/>
      <c r="BH124" s="6"/>
      <c r="BI124" s="6"/>
      <c r="BJ124" s="6"/>
      <c r="BK124" s="6"/>
      <c r="BL124" s="6"/>
      <c r="BM124" s="6"/>
      <c r="BN124" s="6"/>
    </row>
    <row r="125" spans="3:71" ht="8.25" customHeight="1" x14ac:dyDescent="0.15">
      <c r="C125" s="122"/>
      <c r="D125" s="123"/>
      <c r="E125" s="120"/>
      <c r="F125" s="120"/>
      <c r="G125" s="120"/>
      <c r="H125" s="120"/>
      <c r="I125" s="179"/>
      <c r="J125" s="120"/>
      <c r="K125" s="120"/>
      <c r="L125" s="120"/>
      <c r="M125" s="120"/>
      <c r="N125" s="13"/>
      <c r="O125" s="13"/>
      <c r="P125" s="13"/>
      <c r="Q125" s="23"/>
      <c r="R125" s="13"/>
      <c r="S125" s="13"/>
      <c r="T125" s="13"/>
      <c r="U125" s="13"/>
      <c r="V125" s="34"/>
      <c r="W125" s="9"/>
      <c r="X125" s="9"/>
      <c r="Y125" s="9"/>
      <c r="Z125" s="9"/>
      <c r="AA125" s="10"/>
      <c r="AB125" s="9"/>
      <c r="AC125" s="9"/>
      <c r="AD125" s="9"/>
      <c r="AE125" s="10"/>
      <c r="AF125" s="129"/>
      <c r="AG125" s="145"/>
      <c r="AH125" s="145"/>
      <c r="AI125" s="145"/>
      <c r="AJ125" s="145"/>
      <c r="AK125" s="145"/>
      <c r="AL125" s="146"/>
      <c r="AM125" s="36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4"/>
      <c r="BH125" s="6"/>
      <c r="BI125" s="6"/>
      <c r="BJ125" s="6"/>
      <c r="BK125" s="6"/>
      <c r="BL125" s="6"/>
      <c r="BM125" s="6"/>
      <c r="BN125" s="6"/>
    </row>
    <row r="126" spans="3:71" ht="8.25" customHeight="1" x14ac:dyDescent="0.15">
      <c r="C126" s="122"/>
      <c r="D126" s="123"/>
      <c r="E126" s="120"/>
      <c r="F126" s="120"/>
      <c r="G126" s="120"/>
      <c r="H126" s="120"/>
      <c r="I126" s="179"/>
      <c r="J126" s="120"/>
      <c r="K126" s="120"/>
      <c r="L126" s="120"/>
      <c r="M126" s="120"/>
      <c r="N126" s="13"/>
      <c r="O126" s="13"/>
      <c r="P126" s="13"/>
      <c r="Q126" s="23"/>
      <c r="R126" s="43"/>
      <c r="S126" s="216"/>
      <c r="T126" s="216"/>
      <c r="U126" s="216"/>
      <c r="V126" s="32"/>
      <c r="W126" s="11"/>
      <c r="X126" s="180">
        <v>1.55</v>
      </c>
      <c r="Y126" s="180"/>
      <c r="Z126" s="180"/>
      <c r="AA126" s="12"/>
      <c r="AB126" s="9"/>
      <c r="AC126" s="9"/>
      <c r="AD126" s="9"/>
      <c r="AE126" s="10"/>
      <c r="AF126" s="129"/>
      <c r="AG126" s="145"/>
      <c r="AH126" s="145"/>
      <c r="AI126" s="145"/>
      <c r="AJ126" s="145"/>
      <c r="AK126" s="145"/>
      <c r="AL126" s="146"/>
      <c r="AM126" s="36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4"/>
      <c r="BH126" s="6"/>
      <c r="BI126" s="6"/>
      <c r="BJ126" s="6"/>
      <c r="BK126" s="6"/>
      <c r="BL126" s="6"/>
      <c r="BM126" s="6"/>
      <c r="BN126" s="6"/>
    </row>
    <row r="127" spans="3:71" ht="8.25" customHeight="1" x14ac:dyDescent="0.15">
      <c r="C127" s="122"/>
      <c r="D127" s="123"/>
      <c r="E127" s="120"/>
      <c r="F127" s="120"/>
      <c r="G127" s="120"/>
      <c r="H127" s="120"/>
      <c r="I127" s="181"/>
      <c r="J127" s="120"/>
      <c r="K127" s="120"/>
      <c r="L127" s="120"/>
      <c r="M127" s="120"/>
      <c r="N127" s="13"/>
      <c r="O127" s="13"/>
      <c r="P127" s="13"/>
      <c r="Q127" s="13"/>
      <c r="R127" s="13"/>
      <c r="S127" s="35"/>
      <c r="T127" s="35"/>
      <c r="U127" s="35"/>
      <c r="V127" s="13"/>
      <c r="W127" s="9"/>
      <c r="X127" s="9"/>
      <c r="Y127" s="9"/>
      <c r="Z127" s="9"/>
      <c r="AA127" s="9"/>
      <c r="AB127" s="9"/>
      <c r="AC127" s="9"/>
      <c r="AD127" s="9"/>
      <c r="AE127" s="10"/>
      <c r="AF127" s="129"/>
      <c r="AG127" s="145"/>
      <c r="AH127" s="145"/>
      <c r="AI127" s="145"/>
      <c r="AJ127" s="145"/>
      <c r="AK127" s="145"/>
      <c r="AL127" s="146"/>
      <c r="AM127" s="36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4"/>
      <c r="BH127" s="6"/>
      <c r="BI127" s="6"/>
      <c r="BJ127" s="6"/>
      <c r="BK127" s="6"/>
      <c r="BL127" s="6"/>
      <c r="BM127" s="6"/>
      <c r="BN127" s="6"/>
    </row>
    <row r="128" spans="3:71" ht="8.25" customHeight="1" x14ac:dyDescent="0.15">
      <c r="C128" s="195"/>
      <c r="D128" s="196"/>
      <c r="E128" s="197"/>
      <c r="F128" s="197"/>
      <c r="G128" s="197"/>
      <c r="H128" s="197"/>
      <c r="I128" s="198"/>
      <c r="J128" s="121"/>
      <c r="K128" s="121"/>
      <c r="L128" s="121"/>
      <c r="M128" s="121"/>
      <c r="N128" s="13"/>
      <c r="O128" s="13"/>
      <c r="P128" s="13"/>
      <c r="Q128" s="13"/>
      <c r="R128" s="13"/>
      <c r="S128" s="13"/>
      <c r="T128" s="13"/>
      <c r="U128" s="13"/>
      <c r="V128" s="13"/>
      <c r="W128" s="9"/>
      <c r="X128" s="9"/>
      <c r="Y128" s="9"/>
      <c r="Z128" s="9"/>
      <c r="AA128" s="9"/>
      <c r="AB128" s="9"/>
      <c r="AC128" s="9"/>
      <c r="AD128" s="9"/>
      <c r="AE128" s="10"/>
      <c r="AF128" s="130"/>
      <c r="AG128" s="147"/>
      <c r="AH128" s="147"/>
      <c r="AI128" s="147"/>
      <c r="AJ128" s="147"/>
      <c r="AK128" s="147"/>
      <c r="AL128" s="148"/>
      <c r="AM128" s="64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37"/>
      <c r="BH128" s="6"/>
      <c r="BI128" s="6"/>
      <c r="BJ128" s="6"/>
      <c r="BK128" s="6"/>
      <c r="BL128" s="6"/>
      <c r="BM128" s="6"/>
      <c r="BN128" s="6"/>
    </row>
    <row r="129" spans="1:66" ht="18" customHeight="1" x14ac:dyDescent="0.15">
      <c r="A129" s="62"/>
      <c r="C129" s="82" t="s">
        <v>50</v>
      </c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4"/>
      <c r="AL129" s="82" t="s">
        <v>51</v>
      </c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4"/>
      <c r="BH129" s="6"/>
      <c r="BI129" s="6"/>
      <c r="BJ129" s="6"/>
      <c r="BK129" s="6"/>
      <c r="BL129" s="6"/>
      <c r="BM129" s="6"/>
      <c r="BN129" s="6"/>
    </row>
    <row r="130" spans="1:66" ht="18" customHeight="1" x14ac:dyDescent="0.15">
      <c r="C130" s="140">
        <v>1</v>
      </c>
      <c r="D130" s="96"/>
      <c r="E130" s="96"/>
      <c r="F130" s="96"/>
      <c r="G130" s="96"/>
      <c r="H130" s="96"/>
      <c r="I130" s="97"/>
      <c r="J130" s="131">
        <v>2</v>
      </c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3"/>
      <c r="AF130" s="170">
        <v>3</v>
      </c>
      <c r="AG130" s="171"/>
      <c r="AH130" s="171"/>
      <c r="AI130" s="171"/>
      <c r="AJ130" s="171"/>
      <c r="AK130" s="172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6"/>
      <c r="BH130" s="6"/>
      <c r="BI130" s="6"/>
      <c r="BJ130" s="6"/>
      <c r="BK130" s="6"/>
      <c r="BL130" s="6"/>
      <c r="BM130" s="6"/>
      <c r="BN130" s="6"/>
    </row>
    <row r="131" spans="1:66" ht="18" customHeight="1" x14ac:dyDescent="0.15">
      <c r="C131" s="141"/>
      <c r="D131" s="98"/>
      <c r="E131" s="98"/>
      <c r="F131" s="98"/>
      <c r="G131" s="98"/>
      <c r="H131" s="98"/>
      <c r="I131" s="99"/>
      <c r="J131" s="134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36"/>
      <c r="AF131" s="173"/>
      <c r="AG131" s="174"/>
      <c r="AH131" s="174"/>
      <c r="AI131" s="174"/>
      <c r="AJ131" s="174"/>
      <c r="AK131" s="175"/>
      <c r="AL131" s="67"/>
      <c r="AM131" s="67"/>
      <c r="AN131" s="67"/>
      <c r="AO131" s="67"/>
      <c r="AP131" s="69"/>
      <c r="AQ131" s="69"/>
      <c r="AR131" s="69"/>
      <c r="AS131" s="69"/>
      <c r="AT131" s="85" t="s">
        <v>59</v>
      </c>
      <c r="AU131" s="85"/>
      <c r="AV131" s="85"/>
      <c r="AW131" s="85"/>
      <c r="AX131" s="85"/>
      <c r="AY131" s="85"/>
      <c r="AZ131" s="85"/>
      <c r="BA131" s="69"/>
      <c r="BB131" s="69"/>
      <c r="BC131" s="69"/>
      <c r="BD131" s="67"/>
      <c r="BE131" s="67"/>
      <c r="BF131" s="68"/>
      <c r="BH131" s="6"/>
      <c r="BI131" s="6"/>
      <c r="BJ131" s="6"/>
      <c r="BK131" s="6"/>
      <c r="BL131" s="6"/>
      <c r="BM131" s="6"/>
      <c r="BN131" s="6"/>
    </row>
    <row r="132" spans="1:66" ht="18" customHeight="1" x14ac:dyDescent="0.15">
      <c r="C132" s="141"/>
      <c r="D132" s="98"/>
      <c r="E132" s="98"/>
      <c r="F132" s="98"/>
      <c r="G132" s="98"/>
      <c r="H132" s="98"/>
      <c r="I132" s="99"/>
      <c r="J132" s="134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  <c r="AB132" s="135"/>
      <c r="AC132" s="135"/>
      <c r="AD132" s="135"/>
      <c r="AE132" s="136"/>
      <c r="AF132" s="173"/>
      <c r="AG132" s="174"/>
      <c r="AH132" s="174"/>
      <c r="AI132" s="174"/>
      <c r="AJ132" s="174"/>
      <c r="AK132" s="175"/>
      <c r="AL132" s="67"/>
      <c r="AM132" s="67"/>
      <c r="AN132" s="67"/>
      <c r="AO132" s="67"/>
      <c r="AP132" s="67"/>
      <c r="AQ132" s="67"/>
      <c r="AR132" s="67"/>
      <c r="AS132" s="67"/>
      <c r="AT132" s="71"/>
      <c r="AU132" s="65"/>
      <c r="AV132" s="65"/>
      <c r="AW132" s="65"/>
      <c r="AX132" s="65"/>
      <c r="AY132" s="65"/>
      <c r="AZ132" s="66"/>
      <c r="BA132" s="67"/>
      <c r="BB132" s="67"/>
      <c r="BC132" s="67"/>
      <c r="BD132" s="67"/>
      <c r="BE132" s="67"/>
      <c r="BF132" s="68"/>
      <c r="BH132" s="6"/>
      <c r="BI132" s="6"/>
      <c r="BJ132" s="6"/>
      <c r="BK132" s="6"/>
      <c r="BL132" s="6"/>
      <c r="BM132" s="6"/>
      <c r="BN132" s="6"/>
    </row>
    <row r="133" spans="1:66" ht="18" customHeight="1" x14ac:dyDescent="0.15">
      <c r="C133" s="141"/>
      <c r="D133" s="98"/>
      <c r="E133" s="98"/>
      <c r="F133" s="98"/>
      <c r="G133" s="98"/>
      <c r="H133" s="98"/>
      <c r="I133" s="99"/>
      <c r="J133" s="134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135"/>
      <c r="AE133" s="136"/>
      <c r="AF133" s="173"/>
      <c r="AG133" s="174"/>
      <c r="AH133" s="174"/>
      <c r="AI133" s="174"/>
      <c r="AJ133" s="174"/>
      <c r="AK133" s="175"/>
      <c r="AL133" s="67"/>
      <c r="AM133" s="67"/>
      <c r="AN133" s="67"/>
      <c r="AO133" s="67"/>
      <c r="AP133" s="150">
        <v>1</v>
      </c>
      <c r="AQ133" s="150"/>
      <c r="AR133" s="150"/>
      <c r="AS133" s="67"/>
      <c r="AT133" s="72"/>
      <c r="AU133" s="67"/>
      <c r="AV133" s="87" t="s">
        <v>56</v>
      </c>
      <c r="AW133" s="87"/>
      <c r="AX133" s="87"/>
      <c r="AY133" s="67"/>
      <c r="AZ133" s="68"/>
      <c r="BA133" s="67"/>
      <c r="BB133" s="67"/>
      <c r="BC133" s="67"/>
      <c r="BD133" s="67"/>
      <c r="BE133" s="67"/>
      <c r="BF133" s="68"/>
      <c r="BH133" s="6"/>
      <c r="BI133" s="6"/>
      <c r="BJ133" s="6"/>
      <c r="BK133" s="6"/>
      <c r="BL133" s="6"/>
      <c r="BM133" s="6"/>
      <c r="BN133" s="6"/>
    </row>
    <row r="134" spans="1:66" ht="18" customHeight="1" x14ac:dyDescent="0.15">
      <c r="C134" s="141"/>
      <c r="D134" s="98"/>
      <c r="E134" s="98"/>
      <c r="F134" s="98"/>
      <c r="G134" s="98"/>
      <c r="H134" s="98"/>
      <c r="I134" s="99"/>
      <c r="J134" s="134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6"/>
      <c r="AF134" s="173"/>
      <c r="AG134" s="174"/>
      <c r="AH134" s="174"/>
      <c r="AI134" s="174"/>
      <c r="AJ134" s="174"/>
      <c r="AK134" s="175"/>
      <c r="AL134" s="67"/>
      <c r="AM134" s="67"/>
      <c r="AN134" s="67"/>
      <c r="AO134" s="67"/>
      <c r="AP134" s="150"/>
      <c r="AQ134" s="150"/>
      <c r="AR134" s="150"/>
      <c r="AS134" s="67"/>
      <c r="AT134" s="72"/>
      <c r="AU134" s="67"/>
      <c r="AV134" s="87"/>
      <c r="AW134" s="87"/>
      <c r="AX134" s="87"/>
      <c r="AY134" s="67"/>
      <c r="AZ134" s="68"/>
      <c r="BA134" s="67"/>
      <c r="BB134" s="67"/>
      <c r="BC134" s="67"/>
      <c r="BD134" s="67"/>
      <c r="BE134" s="67"/>
      <c r="BF134" s="68"/>
      <c r="BH134" s="6"/>
      <c r="BI134" s="6"/>
      <c r="BJ134" s="6"/>
      <c r="BK134" s="6"/>
      <c r="BL134" s="6"/>
      <c r="BM134" s="6"/>
      <c r="BN134" s="6"/>
    </row>
    <row r="135" spans="1:66" ht="18" customHeight="1" x14ac:dyDescent="0.15">
      <c r="C135" s="141"/>
      <c r="D135" s="98"/>
      <c r="E135" s="98"/>
      <c r="F135" s="98"/>
      <c r="G135" s="98"/>
      <c r="H135" s="98"/>
      <c r="I135" s="99"/>
      <c r="J135" s="134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6"/>
      <c r="AF135" s="173"/>
      <c r="AG135" s="174"/>
      <c r="AH135" s="174"/>
      <c r="AI135" s="174"/>
      <c r="AJ135" s="174"/>
      <c r="AK135" s="175"/>
      <c r="AL135" s="67"/>
      <c r="AM135" s="67"/>
      <c r="AN135" s="67"/>
      <c r="AO135" s="67"/>
      <c r="AP135" s="67"/>
      <c r="AQ135" s="67"/>
      <c r="AR135" s="67"/>
      <c r="AS135" s="67"/>
      <c r="AT135" s="73"/>
      <c r="AU135" s="69"/>
      <c r="AV135" s="69"/>
      <c r="AW135" s="69"/>
      <c r="AX135" s="69"/>
      <c r="AY135" s="69"/>
      <c r="AZ135" s="70"/>
      <c r="BA135" s="67"/>
      <c r="BB135" s="67"/>
      <c r="BC135" s="67"/>
      <c r="BD135" s="67"/>
      <c r="BE135" s="67"/>
      <c r="BF135" s="68"/>
      <c r="BH135" s="6"/>
      <c r="BI135" s="6"/>
      <c r="BJ135" s="6"/>
      <c r="BK135" s="6"/>
      <c r="BL135" s="6"/>
      <c r="BM135" s="6"/>
      <c r="BN135" s="6"/>
    </row>
    <row r="136" spans="1:66" ht="18" customHeight="1" x14ac:dyDescent="0.15">
      <c r="C136" s="141"/>
      <c r="D136" s="98"/>
      <c r="E136" s="98"/>
      <c r="F136" s="98"/>
      <c r="G136" s="98"/>
      <c r="H136" s="98"/>
      <c r="I136" s="99"/>
      <c r="J136" s="134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6"/>
      <c r="AF136" s="173"/>
      <c r="AG136" s="174"/>
      <c r="AH136" s="174"/>
      <c r="AI136" s="174"/>
      <c r="AJ136" s="174"/>
      <c r="AK136" s="175"/>
      <c r="AL136" s="67"/>
      <c r="AM136" s="67"/>
      <c r="AN136" s="67"/>
      <c r="AO136" s="67"/>
      <c r="AP136" s="67"/>
      <c r="AQ136" s="67"/>
      <c r="AR136" s="67"/>
      <c r="AS136" s="67"/>
      <c r="AT136" s="107">
        <v>0.8</v>
      </c>
      <c r="AU136" s="107"/>
      <c r="AV136" s="107"/>
      <c r="AW136" s="107"/>
      <c r="AX136" s="107"/>
      <c r="AY136" s="107"/>
      <c r="AZ136" s="107"/>
      <c r="BA136" s="67"/>
      <c r="BB136" s="67"/>
      <c r="BC136" s="67"/>
      <c r="BD136" s="67"/>
      <c r="BE136" s="67"/>
      <c r="BF136" s="68"/>
      <c r="BH136" s="6"/>
      <c r="BI136" s="6"/>
      <c r="BJ136" s="6"/>
      <c r="BK136" s="6"/>
      <c r="BL136" s="6"/>
      <c r="BM136" s="6"/>
      <c r="BN136" s="6"/>
    </row>
    <row r="137" spans="1:66" ht="18" customHeight="1" x14ac:dyDescent="0.15">
      <c r="C137" s="141"/>
      <c r="D137" s="98"/>
      <c r="E137" s="98"/>
      <c r="F137" s="98"/>
      <c r="G137" s="98"/>
      <c r="H137" s="98"/>
      <c r="I137" s="99"/>
      <c r="J137" s="134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6"/>
      <c r="AF137" s="173"/>
      <c r="AG137" s="174"/>
      <c r="AH137" s="174"/>
      <c r="AI137" s="174"/>
      <c r="AJ137" s="174"/>
      <c r="AK137" s="175"/>
      <c r="AL137" s="67"/>
      <c r="AM137" s="67"/>
      <c r="AN137" s="67"/>
      <c r="AO137" s="67"/>
      <c r="AP137" s="85" t="s">
        <v>57</v>
      </c>
      <c r="AQ137" s="85"/>
      <c r="AR137" s="85"/>
      <c r="AS137" s="76"/>
      <c r="AT137" s="85" t="s">
        <v>60</v>
      </c>
      <c r="AU137" s="85"/>
      <c r="AV137" s="85"/>
      <c r="AW137" s="85"/>
      <c r="AX137" s="85"/>
      <c r="AY137" s="85"/>
      <c r="AZ137" s="85"/>
      <c r="BA137" s="76"/>
      <c r="BB137" s="85" t="s">
        <v>58</v>
      </c>
      <c r="BC137" s="85"/>
      <c r="BD137" s="85"/>
      <c r="BE137" s="85"/>
      <c r="BF137" s="68"/>
    </row>
    <row r="138" spans="1:66" ht="18" customHeight="1" x14ac:dyDescent="0.15">
      <c r="C138" s="141"/>
      <c r="D138" s="98"/>
      <c r="E138" s="98"/>
      <c r="F138" s="98"/>
      <c r="G138" s="98"/>
      <c r="H138" s="98"/>
      <c r="I138" s="99"/>
      <c r="J138" s="134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6"/>
      <c r="AF138" s="173"/>
      <c r="AG138" s="174"/>
      <c r="AH138" s="174"/>
      <c r="AI138" s="174"/>
      <c r="AJ138" s="174"/>
      <c r="AK138" s="175"/>
      <c r="AL138" s="67"/>
      <c r="AM138" s="67"/>
      <c r="AN138" s="67"/>
      <c r="AO138" s="77"/>
      <c r="AP138" s="79"/>
      <c r="AQ138" s="77"/>
      <c r="AR138" s="77"/>
      <c r="AS138" s="77"/>
      <c r="AT138" s="151" t="s">
        <v>55</v>
      </c>
      <c r="AU138" s="81"/>
      <c r="AV138" s="81"/>
      <c r="AW138" s="81"/>
      <c r="AX138" s="81"/>
      <c r="AY138" s="81"/>
      <c r="AZ138" s="152"/>
      <c r="BA138" s="67"/>
      <c r="BB138" s="81">
        <v>0.03</v>
      </c>
      <c r="BC138" s="81"/>
      <c r="BD138" s="81"/>
      <c r="BE138" s="81"/>
      <c r="BF138" s="68"/>
    </row>
    <row r="139" spans="1:66" ht="18" customHeight="1" x14ac:dyDescent="0.15">
      <c r="C139" s="141"/>
      <c r="D139" s="98"/>
      <c r="E139" s="98"/>
      <c r="F139" s="98"/>
      <c r="G139" s="98"/>
      <c r="H139" s="98"/>
      <c r="I139" s="99"/>
      <c r="J139" s="134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6"/>
      <c r="AF139" s="173"/>
      <c r="AG139" s="174"/>
      <c r="AH139" s="174"/>
      <c r="AI139" s="174"/>
      <c r="AJ139" s="174"/>
      <c r="AK139" s="175"/>
      <c r="AL139" s="67"/>
      <c r="AM139" s="67"/>
      <c r="AN139" s="67"/>
      <c r="AO139" s="77"/>
      <c r="AP139" s="77"/>
      <c r="AQ139" s="77"/>
      <c r="AR139" s="77"/>
      <c r="AS139" s="77"/>
      <c r="AT139" s="153" t="s">
        <v>52</v>
      </c>
      <c r="AU139" s="107"/>
      <c r="AV139" s="107"/>
      <c r="AW139" s="107"/>
      <c r="AX139" s="107"/>
      <c r="AY139" s="107"/>
      <c r="AZ139" s="108"/>
      <c r="BA139" s="67"/>
      <c r="BB139" s="75"/>
      <c r="BC139" s="75"/>
      <c r="BD139" s="75"/>
      <c r="BE139" s="75"/>
      <c r="BF139" s="68"/>
    </row>
    <row r="140" spans="1:66" ht="18" customHeight="1" x14ac:dyDescent="0.15">
      <c r="C140" s="141"/>
      <c r="D140" s="98"/>
      <c r="E140" s="98"/>
      <c r="F140" s="98"/>
      <c r="G140" s="98"/>
      <c r="H140" s="98"/>
      <c r="I140" s="99"/>
      <c r="J140" s="134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6"/>
      <c r="AF140" s="173"/>
      <c r="AG140" s="174"/>
      <c r="AH140" s="174"/>
      <c r="AI140" s="174"/>
      <c r="AJ140" s="174"/>
      <c r="AK140" s="175"/>
      <c r="AL140" s="67"/>
      <c r="AM140" s="67"/>
      <c r="AN140" s="67"/>
      <c r="AO140" s="77"/>
      <c r="AP140" s="150">
        <v>1</v>
      </c>
      <c r="AQ140" s="150"/>
      <c r="AR140" s="150"/>
      <c r="AS140" s="77"/>
      <c r="AT140" s="154"/>
      <c r="AU140" s="145"/>
      <c r="AV140" s="145"/>
      <c r="AW140" s="145"/>
      <c r="AX140" s="145"/>
      <c r="AY140" s="145"/>
      <c r="AZ140" s="146"/>
      <c r="BA140" s="67"/>
      <c r="BB140" s="86">
        <v>0.47</v>
      </c>
      <c r="BC140" s="86"/>
      <c r="BD140" s="86"/>
      <c r="BE140" s="86"/>
      <c r="BF140" s="68"/>
    </row>
    <row r="141" spans="1:66" ht="18" customHeight="1" x14ac:dyDescent="0.15">
      <c r="C141" s="141"/>
      <c r="D141" s="98"/>
      <c r="E141" s="98"/>
      <c r="F141" s="98"/>
      <c r="G141" s="98"/>
      <c r="H141" s="98"/>
      <c r="I141" s="99"/>
      <c r="J141" s="134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6"/>
      <c r="AF141" s="173"/>
      <c r="AG141" s="174"/>
      <c r="AH141" s="174"/>
      <c r="AI141" s="174"/>
      <c r="AJ141" s="174"/>
      <c r="AK141" s="175"/>
      <c r="AL141" s="67"/>
      <c r="AM141" s="67"/>
      <c r="AN141" s="67"/>
      <c r="AO141" s="77"/>
      <c r="AP141" s="77"/>
      <c r="AQ141" s="77"/>
      <c r="AR141" s="77"/>
      <c r="AS141" s="77"/>
      <c r="AT141" s="155"/>
      <c r="AU141" s="147"/>
      <c r="AV141" s="147"/>
      <c r="AW141" s="147"/>
      <c r="AX141" s="147"/>
      <c r="AY141" s="147"/>
      <c r="AZ141" s="148"/>
      <c r="BA141" s="67"/>
      <c r="BB141" s="76"/>
      <c r="BC141" s="76"/>
      <c r="BD141" s="76"/>
      <c r="BE141" s="76"/>
      <c r="BF141" s="68"/>
    </row>
    <row r="142" spans="1:66" ht="18" customHeight="1" x14ac:dyDescent="0.15">
      <c r="C142" s="141"/>
      <c r="D142" s="98"/>
      <c r="E142" s="98"/>
      <c r="F142" s="98"/>
      <c r="G142" s="98"/>
      <c r="H142" s="98"/>
      <c r="I142" s="99"/>
      <c r="J142" s="134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6"/>
      <c r="AF142" s="173"/>
      <c r="AG142" s="174"/>
      <c r="AH142" s="174"/>
      <c r="AI142" s="174"/>
      <c r="AJ142" s="174"/>
      <c r="AK142" s="175"/>
      <c r="AL142" s="67"/>
      <c r="AM142" s="67"/>
      <c r="AN142" s="67"/>
      <c r="AO142" s="77"/>
      <c r="AP142" s="77"/>
      <c r="AQ142" s="78"/>
      <c r="AR142" s="78"/>
      <c r="AS142" s="77"/>
      <c r="AT142" s="156" t="s">
        <v>54</v>
      </c>
      <c r="AU142" s="157"/>
      <c r="AV142" s="157"/>
      <c r="AW142" s="157"/>
      <c r="AX142" s="157"/>
      <c r="AY142" s="157"/>
      <c r="AZ142" s="158"/>
      <c r="BA142" s="67"/>
      <c r="BB142" s="81">
        <v>0.5</v>
      </c>
      <c r="BC142" s="81"/>
      <c r="BD142" s="81"/>
      <c r="BE142" s="81"/>
      <c r="BF142" s="68"/>
    </row>
    <row r="143" spans="1:66" ht="18" customHeight="1" x14ac:dyDescent="0.15">
      <c r="C143" s="142"/>
      <c r="D143" s="143"/>
      <c r="E143" s="143"/>
      <c r="F143" s="143"/>
      <c r="G143" s="143"/>
      <c r="H143" s="143"/>
      <c r="I143" s="144"/>
      <c r="J143" s="137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9"/>
      <c r="AF143" s="176"/>
      <c r="AG143" s="177"/>
      <c r="AH143" s="177"/>
      <c r="AI143" s="177"/>
      <c r="AJ143" s="177"/>
      <c r="AK143" s="178"/>
      <c r="AL143" s="69"/>
      <c r="AM143" s="69"/>
      <c r="AN143" s="69"/>
      <c r="AO143" s="69"/>
      <c r="AP143" s="74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70"/>
    </row>
    <row r="144" spans="1:66" ht="17.45" customHeight="1" x14ac:dyDescent="0.15">
      <c r="A144" s="39"/>
      <c r="B144" s="39"/>
    </row>
    <row r="145" spans="1:66" x14ac:dyDescent="0.15">
      <c r="D145" s="182"/>
    </row>
    <row r="146" spans="1:66" ht="19.5" customHeight="1" x14ac:dyDescent="0.15">
      <c r="A146" t="s">
        <v>48</v>
      </c>
      <c r="C146" s="159"/>
      <c r="D146" s="182"/>
      <c r="E146" s="6"/>
      <c r="F146" s="6"/>
      <c r="G146" s="161" t="s">
        <v>4</v>
      </c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2"/>
      <c r="AK146" s="275" t="s">
        <v>1</v>
      </c>
      <c r="AL146" s="1"/>
      <c r="AM146" s="167"/>
      <c r="AN146" s="168"/>
      <c r="AO146" s="168"/>
      <c r="AP146" s="169"/>
      <c r="AQ146" s="167"/>
      <c r="AR146" s="168"/>
      <c r="AS146" s="168"/>
      <c r="AT146" s="169"/>
      <c r="AU146" s="167"/>
      <c r="AV146" s="168"/>
      <c r="AW146" s="168"/>
      <c r="AX146" s="169"/>
      <c r="AY146" s="167"/>
      <c r="AZ146" s="168"/>
      <c r="BA146" s="168"/>
      <c r="BB146" s="169"/>
      <c r="BC146" s="167"/>
      <c r="BD146" s="168"/>
      <c r="BE146" s="168"/>
      <c r="BF146" s="184"/>
    </row>
    <row r="147" spans="1:66" ht="16.5" customHeight="1" x14ac:dyDescent="0.15">
      <c r="A147" s="149">
        <v>4</v>
      </c>
      <c r="B147" s="149"/>
      <c r="C147" s="159"/>
      <c r="D147" s="182"/>
      <c r="E147" s="6"/>
      <c r="F147" s="6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2"/>
      <c r="AK147" s="276"/>
      <c r="AL147" s="185"/>
      <c r="AM147" s="187"/>
      <c r="AN147" s="188"/>
      <c r="AO147" s="188"/>
      <c r="AP147" s="189"/>
      <c r="AQ147" s="187"/>
      <c r="AR147" s="188"/>
      <c r="AS147" s="188"/>
      <c r="AT147" s="189"/>
      <c r="AU147" s="187"/>
      <c r="AV147" s="188"/>
      <c r="AW147" s="188"/>
      <c r="AX147" s="189"/>
      <c r="AY147" s="187"/>
      <c r="AZ147" s="188"/>
      <c r="BA147" s="188"/>
      <c r="BB147" s="189"/>
      <c r="BC147" s="187"/>
      <c r="BD147" s="188"/>
      <c r="BE147" s="188"/>
      <c r="BF147" s="193"/>
      <c r="BH147" s="6"/>
      <c r="BI147" s="6"/>
      <c r="BJ147" s="6"/>
      <c r="BK147" s="6"/>
      <c r="BL147" s="6"/>
      <c r="BM147" s="6"/>
      <c r="BN147" s="6"/>
    </row>
    <row r="148" spans="1:66" ht="16.5" customHeight="1" x14ac:dyDescent="0.15">
      <c r="A148" s="149"/>
      <c r="B148" s="149"/>
      <c r="C148" s="160"/>
      <c r="D148" s="183"/>
      <c r="E148" s="7"/>
      <c r="F148" s="7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1"/>
      <c r="AC148" s="161"/>
      <c r="AD148" s="161"/>
      <c r="AE148" s="161"/>
      <c r="AF148" s="161"/>
      <c r="AG148" s="161"/>
      <c r="AH148" s="161"/>
      <c r="AI148" s="161"/>
      <c r="AJ148" s="162"/>
      <c r="AK148" s="277"/>
      <c r="AL148" s="186"/>
      <c r="AM148" s="190"/>
      <c r="AN148" s="191"/>
      <c r="AO148" s="191"/>
      <c r="AP148" s="192"/>
      <c r="AQ148" s="190"/>
      <c r="AR148" s="191"/>
      <c r="AS148" s="191"/>
      <c r="AT148" s="192"/>
      <c r="AU148" s="190"/>
      <c r="AV148" s="191"/>
      <c r="AW148" s="191"/>
      <c r="AX148" s="192"/>
      <c r="AY148" s="190"/>
      <c r="AZ148" s="191"/>
      <c r="BA148" s="191"/>
      <c r="BB148" s="192"/>
      <c r="BC148" s="190"/>
      <c r="BD148" s="191"/>
      <c r="BE148" s="191"/>
      <c r="BF148" s="194"/>
      <c r="BH148" s="6"/>
      <c r="BI148" s="6"/>
      <c r="BJ148" s="6"/>
      <c r="BK148" s="6"/>
      <c r="BL148" s="6"/>
      <c r="BM148" s="6"/>
      <c r="BN148" s="6"/>
    </row>
    <row r="149" spans="1:66" ht="12.75" customHeight="1" x14ac:dyDescent="0.15">
      <c r="A149" s="149"/>
      <c r="B149" s="149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  <c r="AO149" s="166"/>
      <c r="AP149" s="166"/>
      <c r="AQ149" s="166"/>
      <c r="AR149" s="166"/>
      <c r="AS149" s="166"/>
      <c r="AT149" s="166"/>
      <c r="AU149" s="166"/>
      <c r="AV149" s="166"/>
      <c r="AW149" s="166"/>
      <c r="AX149" s="166"/>
      <c r="AY149" s="166"/>
      <c r="AZ149" s="166"/>
      <c r="BA149" s="166"/>
      <c r="BB149" s="166"/>
      <c r="BC149" s="166"/>
      <c r="BD149" s="166"/>
      <c r="BE149" s="166"/>
      <c r="BF149" s="166"/>
      <c r="BH149" s="6"/>
      <c r="BI149" s="6"/>
      <c r="BJ149" s="6"/>
      <c r="BK149" s="6"/>
      <c r="BL149" s="6"/>
      <c r="BM149" s="6"/>
      <c r="BN149" s="6"/>
    </row>
    <row r="150" spans="1:66" ht="17.100000000000001" customHeight="1" x14ac:dyDescent="0.15">
      <c r="C150" s="153" t="s">
        <v>5</v>
      </c>
      <c r="D150" s="107"/>
      <c r="E150" s="92" t="s">
        <v>30</v>
      </c>
      <c r="F150" s="93"/>
      <c r="G150" s="93"/>
      <c r="H150" s="88" t="e">
        <f>IF(VLOOKUP(A147,給水一覧!$A$1:$D$85,4,0)="","",VLOOKUP(A147,給水一覧!$A$1:$D$85,4,0))</f>
        <v>#N/A</v>
      </c>
      <c r="I150" s="88"/>
      <c r="J150" s="88"/>
      <c r="K150" s="89"/>
      <c r="L150" s="96" t="s">
        <v>15</v>
      </c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7"/>
      <c r="Y150" s="100">
        <v>43101</v>
      </c>
      <c r="Z150" s="101"/>
      <c r="AA150" s="101"/>
      <c r="AB150" s="101"/>
      <c r="AC150" s="101"/>
      <c r="AD150" s="101"/>
      <c r="AE150" s="101"/>
      <c r="AF150" s="101"/>
      <c r="AG150" s="102"/>
      <c r="AH150" s="106"/>
      <c r="AI150" s="107"/>
      <c r="AJ150" s="107"/>
      <c r="AK150" s="107"/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107"/>
      <c r="AV150" s="107"/>
      <c r="AW150" s="107"/>
      <c r="AX150" s="107"/>
      <c r="AY150" s="107"/>
      <c r="AZ150" s="107"/>
      <c r="BA150" s="107"/>
      <c r="BB150" s="107"/>
      <c r="BC150" s="107"/>
      <c r="BD150" s="107"/>
      <c r="BE150" s="107"/>
      <c r="BF150" s="108"/>
      <c r="BG150" s="38"/>
      <c r="BH150" s="6"/>
      <c r="BI150" s="6"/>
      <c r="BJ150" s="6"/>
      <c r="BK150" s="6"/>
      <c r="BL150" s="6"/>
      <c r="BM150" s="6"/>
      <c r="BN150" s="6"/>
    </row>
    <row r="151" spans="1:66" ht="17.100000000000001" customHeight="1" x14ac:dyDescent="0.15">
      <c r="C151" s="274"/>
      <c r="D151" s="110"/>
      <c r="E151" s="94"/>
      <c r="F151" s="95"/>
      <c r="G151" s="95"/>
      <c r="H151" s="90"/>
      <c r="I151" s="90"/>
      <c r="J151" s="90"/>
      <c r="K151" s="91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9"/>
      <c r="Y151" s="103"/>
      <c r="Z151" s="104"/>
      <c r="AA151" s="104"/>
      <c r="AB151" s="104"/>
      <c r="AC151" s="104"/>
      <c r="AD151" s="104"/>
      <c r="AE151" s="104"/>
      <c r="AF151" s="104"/>
      <c r="AG151" s="105"/>
      <c r="AH151" s="109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  <c r="BC151" s="110"/>
      <c r="BD151" s="110"/>
      <c r="BE151" s="110"/>
      <c r="BF151" s="111"/>
      <c r="BG151" s="38"/>
      <c r="BH151" s="6"/>
      <c r="BI151" s="6"/>
      <c r="BJ151" s="6"/>
      <c r="BK151" s="6"/>
      <c r="BL151" s="6"/>
      <c r="BM151" s="6"/>
      <c r="BN151" s="6"/>
    </row>
    <row r="152" spans="1:66" ht="17.100000000000001" customHeight="1" x14ac:dyDescent="0.15">
      <c r="C152" s="230" t="s">
        <v>6</v>
      </c>
      <c r="D152" s="231"/>
      <c r="E152" s="234" t="e">
        <f>IF(VLOOKUP(A147,給水一覧!$A$1:$D$85,3,0)="","",VLOOKUP(A147,給水一覧!$A$1:$D$85,3,0))</f>
        <v>#N/A</v>
      </c>
      <c r="F152" s="234"/>
      <c r="G152" s="234"/>
      <c r="H152" s="234"/>
      <c r="I152" s="234"/>
      <c r="J152" s="234"/>
      <c r="K152" s="234"/>
      <c r="L152" s="236" t="s">
        <v>7</v>
      </c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  <c r="X152" s="237"/>
      <c r="Y152" s="239" t="e">
        <f>IF(VLOOKUP(A147,給水一覧!$A$1:$D$85,2,0)="","",VLOOKUP(A147,給水一覧!$A$1:$D$85,2,0))</f>
        <v>#N/A</v>
      </c>
      <c r="Z152" s="239"/>
      <c r="AA152" s="239"/>
      <c r="AB152" s="239"/>
      <c r="AC152" s="239"/>
      <c r="AD152" s="239"/>
      <c r="AE152" s="239"/>
      <c r="AF152" s="239"/>
      <c r="AG152" s="240"/>
      <c r="AH152" s="256" t="s">
        <v>11</v>
      </c>
      <c r="AI152" s="257"/>
      <c r="AJ152" s="260" t="str">
        <f>+AJ104</f>
        <v>株式会社○○水道</v>
      </c>
      <c r="AK152" s="261"/>
      <c r="AL152" s="261"/>
      <c r="AM152" s="264" t="s">
        <v>33</v>
      </c>
      <c r="AN152" s="264"/>
      <c r="AO152" s="264"/>
      <c r="AP152" s="265"/>
      <c r="AQ152" s="268" t="s">
        <v>32</v>
      </c>
      <c r="AR152" s="268"/>
      <c r="AS152" s="268"/>
      <c r="AT152" s="268"/>
      <c r="AU152" s="261" t="str">
        <f>+AU104</f>
        <v>給水　光一</v>
      </c>
      <c r="AV152" s="261"/>
      <c r="AW152" s="261"/>
      <c r="AX152" s="261"/>
      <c r="AY152" s="261"/>
      <c r="AZ152" s="261"/>
      <c r="BA152" s="261"/>
      <c r="BB152" s="270"/>
      <c r="BC152" s="264" t="s">
        <v>33</v>
      </c>
      <c r="BD152" s="264"/>
      <c r="BE152" s="264"/>
      <c r="BF152" s="272"/>
      <c r="BG152" s="38"/>
      <c r="BH152" s="6"/>
      <c r="BI152" s="6"/>
      <c r="BJ152" s="6"/>
      <c r="BK152" s="6"/>
      <c r="BL152" s="6"/>
      <c r="BM152" s="6"/>
      <c r="BN152" s="6"/>
    </row>
    <row r="153" spans="1:66" ht="17.100000000000001" customHeight="1" x14ac:dyDescent="0.15">
      <c r="C153" s="232"/>
      <c r="D153" s="233"/>
      <c r="E153" s="235"/>
      <c r="F153" s="235"/>
      <c r="G153" s="235"/>
      <c r="H153" s="235"/>
      <c r="I153" s="235"/>
      <c r="J153" s="235"/>
      <c r="K153" s="235"/>
      <c r="L153" s="144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238"/>
      <c r="X153" s="238"/>
      <c r="Y153" s="241"/>
      <c r="Z153" s="241"/>
      <c r="AA153" s="241"/>
      <c r="AB153" s="241"/>
      <c r="AC153" s="241"/>
      <c r="AD153" s="241"/>
      <c r="AE153" s="241"/>
      <c r="AF153" s="241"/>
      <c r="AG153" s="242"/>
      <c r="AH153" s="258"/>
      <c r="AI153" s="259"/>
      <c r="AJ153" s="262"/>
      <c r="AK153" s="263"/>
      <c r="AL153" s="263"/>
      <c r="AM153" s="266"/>
      <c r="AN153" s="266"/>
      <c r="AO153" s="266"/>
      <c r="AP153" s="267"/>
      <c r="AQ153" s="269"/>
      <c r="AR153" s="269"/>
      <c r="AS153" s="269"/>
      <c r="AT153" s="269"/>
      <c r="AU153" s="263"/>
      <c r="AV153" s="263"/>
      <c r="AW153" s="263"/>
      <c r="AX153" s="263"/>
      <c r="AY153" s="263"/>
      <c r="AZ153" s="263"/>
      <c r="BA153" s="263"/>
      <c r="BB153" s="271"/>
      <c r="BC153" s="266"/>
      <c r="BD153" s="266"/>
      <c r="BE153" s="266"/>
      <c r="BF153" s="273"/>
      <c r="BG153" s="38"/>
      <c r="BH153" s="6"/>
      <c r="BI153" s="6"/>
      <c r="BJ153" s="6"/>
      <c r="BK153" s="6"/>
      <c r="BL153" s="6"/>
      <c r="BM153" s="6"/>
      <c r="BN153" s="6"/>
    </row>
    <row r="154" spans="1:66" ht="17.100000000000001" customHeight="1" x14ac:dyDescent="0.15">
      <c r="C154" s="251" t="s">
        <v>16</v>
      </c>
      <c r="D154" s="225"/>
      <c r="E154" s="211"/>
      <c r="F154" s="211"/>
      <c r="G154" s="211"/>
      <c r="H154" s="211"/>
      <c r="I154" s="211"/>
      <c r="J154" s="211"/>
      <c r="K154" s="211"/>
      <c r="L154" s="225"/>
      <c r="M154" s="225"/>
      <c r="N154" s="205" t="s">
        <v>17</v>
      </c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52"/>
      <c r="AF154" s="253" t="s">
        <v>29</v>
      </c>
      <c r="AG154" s="225" t="s">
        <v>19</v>
      </c>
      <c r="AH154" s="225"/>
      <c r="AI154" s="225"/>
      <c r="AJ154" s="225" t="s">
        <v>24</v>
      </c>
      <c r="AK154" s="225"/>
      <c r="AL154" s="225"/>
      <c r="AM154" s="225" t="s">
        <v>25</v>
      </c>
      <c r="AN154" s="225"/>
      <c r="AO154" s="225"/>
      <c r="AP154" s="225"/>
      <c r="AQ154" s="225"/>
      <c r="AR154" s="225"/>
      <c r="AS154" s="225"/>
      <c r="AT154" s="225"/>
      <c r="AU154" s="225" t="s">
        <v>26</v>
      </c>
      <c r="AV154" s="225"/>
      <c r="AW154" s="225"/>
      <c r="AX154" s="225"/>
      <c r="AY154" s="225"/>
      <c r="AZ154" s="225"/>
      <c r="BA154" s="225"/>
      <c r="BB154" s="225"/>
      <c r="BC154" s="227"/>
      <c r="BD154" s="227"/>
      <c r="BE154" s="227"/>
      <c r="BF154" s="228"/>
      <c r="BG154" s="38"/>
      <c r="BH154" s="6"/>
      <c r="BI154" s="6"/>
      <c r="BJ154" s="6"/>
      <c r="BK154" s="6"/>
      <c r="BL154" s="6"/>
      <c r="BM154" s="6"/>
      <c r="BN154" s="6"/>
    </row>
    <row r="155" spans="1:66" ht="8.25" customHeight="1" x14ac:dyDescent="0.15">
      <c r="C155" s="229" t="s">
        <v>8</v>
      </c>
      <c r="D155" s="120"/>
      <c r="E155" s="120" t="s">
        <v>10</v>
      </c>
      <c r="F155" s="120"/>
      <c r="G155" s="120"/>
      <c r="H155" s="120" t="s">
        <v>0</v>
      </c>
      <c r="I155" s="120" t="s">
        <v>9</v>
      </c>
      <c r="J155" s="120"/>
      <c r="K155" s="120" t="s">
        <v>2</v>
      </c>
      <c r="L155" s="120"/>
      <c r="M155" s="120"/>
      <c r="N155" s="243" t="s">
        <v>13</v>
      </c>
      <c r="O155" s="243"/>
      <c r="P155" s="243"/>
      <c r="Q155" s="243"/>
      <c r="R155" s="243"/>
      <c r="S155" s="243"/>
      <c r="T155" s="243"/>
      <c r="U155" s="243"/>
      <c r="V155" s="243"/>
      <c r="W155" s="243"/>
      <c r="X155" s="243"/>
      <c r="Y155" s="243"/>
      <c r="Z155" s="120" t="s">
        <v>61</v>
      </c>
      <c r="AA155" s="120"/>
      <c r="AB155" s="120"/>
      <c r="AC155" s="120"/>
      <c r="AD155" s="120"/>
      <c r="AE155" s="255"/>
      <c r="AF155" s="254"/>
      <c r="AG155" s="120" t="s">
        <v>20</v>
      </c>
      <c r="AH155" s="120"/>
      <c r="AI155" s="120" t="s">
        <v>23</v>
      </c>
      <c r="AJ155" s="226" t="s">
        <v>49</v>
      </c>
      <c r="AK155" s="116" t="s">
        <v>53</v>
      </c>
      <c r="AL155" s="116" t="s">
        <v>23</v>
      </c>
      <c r="AM155" s="116" t="s">
        <v>27</v>
      </c>
      <c r="AN155" s="116"/>
      <c r="AO155" s="116"/>
      <c r="AP155" s="116"/>
      <c r="AQ155" s="116" t="s">
        <v>36</v>
      </c>
      <c r="AR155" s="116"/>
      <c r="AS155" s="116"/>
      <c r="AT155" s="116"/>
      <c r="AU155" s="116" t="s">
        <v>27</v>
      </c>
      <c r="AV155" s="116"/>
      <c r="AW155" s="116"/>
      <c r="AX155" s="116"/>
      <c r="AY155" s="116" t="s">
        <v>36</v>
      </c>
      <c r="AZ155" s="116"/>
      <c r="BA155" s="116"/>
      <c r="BB155" s="116"/>
      <c r="BC155" s="116"/>
      <c r="BD155" s="116"/>
      <c r="BE155" s="116"/>
      <c r="BF155" s="117"/>
      <c r="BG155" s="38"/>
      <c r="BH155" s="6"/>
      <c r="BI155" s="6"/>
      <c r="BJ155" s="6"/>
      <c r="BK155" s="6"/>
      <c r="BL155" s="6"/>
      <c r="BM155" s="6"/>
      <c r="BN155" s="6"/>
    </row>
    <row r="156" spans="1:66" ht="8.25" customHeight="1" x14ac:dyDescent="0.15">
      <c r="C156" s="229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243"/>
      <c r="O156" s="243"/>
      <c r="P156" s="243"/>
      <c r="Q156" s="243"/>
      <c r="R156" s="243"/>
      <c r="S156" s="243"/>
      <c r="T156" s="243"/>
      <c r="U156" s="243"/>
      <c r="V156" s="243"/>
      <c r="W156" s="243"/>
      <c r="X156" s="243"/>
      <c r="Y156" s="243"/>
      <c r="Z156" s="120"/>
      <c r="AA156" s="120"/>
      <c r="AB156" s="120"/>
      <c r="AC156" s="120"/>
      <c r="AD156" s="120"/>
      <c r="AE156" s="255"/>
      <c r="AF156" s="254"/>
      <c r="AG156" s="120"/>
      <c r="AH156" s="120"/>
      <c r="AI156" s="120"/>
      <c r="AJ156" s="22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7"/>
      <c r="BG156" s="38"/>
      <c r="BH156" s="6"/>
      <c r="BI156" s="6"/>
      <c r="BJ156" s="6"/>
      <c r="BK156" s="6"/>
      <c r="BL156" s="6"/>
      <c r="BM156" s="6"/>
      <c r="BN156" s="6"/>
    </row>
    <row r="157" spans="1:66" ht="8.25" customHeight="1" x14ac:dyDescent="0.15">
      <c r="C157" s="229"/>
      <c r="D157" s="120"/>
      <c r="E157" s="120"/>
      <c r="F157" s="120"/>
      <c r="G157" s="120"/>
      <c r="H157" s="120"/>
      <c r="I157" s="120" t="s">
        <v>31</v>
      </c>
      <c r="J157" s="120"/>
      <c r="K157" s="120"/>
      <c r="L157" s="120"/>
      <c r="M157" s="120"/>
      <c r="N157" s="243" t="s">
        <v>34</v>
      </c>
      <c r="O157" s="243"/>
      <c r="P157" s="243"/>
      <c r="Q157" s="243"/>
      <c r="R157" s="243"/>
      <c r="S157" s="243"/>
      <c r="T157" s="243"/>
      <c r="U157" s="243"/>
      <c r="V157" s="243"/>
      <c r="W157" s="243"/>
      <c r="X157" s="243"/>
      <c r="Y157" s="243"/>
      <c r="Z157" s="245" t="s">
        <v>62</v>
      </c>
      <c r="AA157" s="246"/>
      <c r="AB157" s="246"/>
      <c r="AC157" s="246"/>
      <c r="AD157" s="246"/>
      <c r="AE157" s="247"/>
      <c r="AF157" s="254"/>
      <c r="AG157" s="120" t="s">
        <v>22</v>
      </c>
      <c r="AH157" s="120" t="s">
        <v>21</v>
      </c>
      <c r="AI157" s="120" t="s">
        <v>21</v>
      </c>
      <c r="AJ157" s="120" t="s">
        <v>22</v>
      </c>
      <c r="AK157" s="120" t="s">
        <v>21</v>
      </c>
      <c r="AL157" s="120" t="s">
        <v>21</v>
      </c>
      <c r="AM157" s="116" t="s">
        <v>14</v>
      </c>
      <c r="AN157" s="116"/>
      <c r="AO157" s="116"/>
      <c r="AP157" s="116"/>
      <c r="AQ157" s="116" t="s">
        <v>28</v>
      </c>
      <c r="AR157" s="116"/>
      <c r="AS157" s="116"/>
      <c r="AT157" s="116"/>
      <c r="AU157" s="116" t="s">
        <v>14</v>
      </c>
      <c r="AV157" s="116"/>
      <c r="AW157" s="116"/>
      <c r="AX157" s="116"/>
      <c r="AY157" s="116" t="s">
        <v>28</v>
      </c>
      <c r="AZ157" s="116"/>
      <c r="BA157" s="116"/>
      <c r="BB157" s="116"/>
      <c r="BC157" s="116"/>
      <c r="BD157" s="116"/>
      <c r="BE157" s="116"/>
      <c r="BF157" s="117"/>
      <c r="BG157" s="38"/>
      <c r="BH157" s="6"/>
      <c r="BI157" s="6"/>
      <c r="BJ157" s="6"/>
      <c r="BK157" s="6"/>
      <c r="BL157" s="6"/>
      <c r="BM157" s="6"/>
      <c r="BN157" s="6"/>
    </row>
    <row r="158" spans="1:66" ht="8.25" customHeight="1" x14ac:dyDescent="0.15">
      <c r="C158" s="229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244"/>
      <c r="O158" s="244"/>
      <c r="P158" s="244"/>
      <c r="Q158" s="244"/>
      <c r="R158" s="244"/>
      <c r="S158" s="244"/>
      <c r="T158" s="244"/>
      <c r="U158" s="244"/>
      <c r="V158" s="244"/>
      <c r="W158" s="244"/>
      <c r="X158" s="244"/>
      <c r="Y158" s="244"/>
      <c r="Z158" s="248"/>
      <c r="AA158" s="249"/>
      <c r="AB158" s="249"/>
      <c r="AC158" s="249"/>
      <c r="AD158" s="249"/>
      <c r="AE158" s="250"/>
      <c r="AF158" s="254"/>
      <c r="AG158" s="120"/>
      <c r="AH158" s="120"/>
      <c r="AI158" s="120"/>
      <c r="AJ158" s="120"/>
      <c r="AK158" s="120"/>
      <c r="AL158" s="120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7"/>
      <c r="BG158" s="38"/>
      <c r="BH158" s="6"/>
      <c r="BI158" s="6"/>
      <c r="BJ158" s="6"/>
      <c r="BK158" s="6"/>
      <c r="BL158" s="6"/>
      <c r="BM158" s="6"/>
      <c r="BN158" s="6"/>
    </row>
    <row r="159" spans="1:66" ht="8.25" customHeight="1" x14ac:dyDescent="0.15">
      <c r="C159" s="122" t="s">
        <v>37</v>
      </c>
      <c r="D159" s="123"/>
      <c r="E159" s="120" t="s">
        <v>63</v>
      </c>
      <c r="F159" s="120"/>
      <c r="G159" s="120"/>
      <c r="H159" s="120" t="s">
        <v>3</v>
      </c>
      <c r="I159" s="218">
        <v>1</v>
      </c>
      <c r="J159" s="120"/>
      <c r="K159" s="120"/>
      <c r="L159" s="120"/>
      <c r="M159" s="120"/>
      <c r="N159" s="208" t="s">
        <v>18</v>
      </c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1"/>
      <c r="AF159" s="254"/>
      <c r="AG159" s="222">
        <v>0.68</v>
      </c>
      <c r="AH159" s="222"/>
      <c r="AI159" s="222">
        <f>ROUNDUP(AQ174*AM169*0.3,2)</f>
        <v>0</v>
      </c>
      <c r="AJ159" s="222">
        <v>0.33</v>
      </c>
      <c r="AK159" s="222">
        <v>0.35</v>
      </c>
      <c r="AL159" s="222">
        <f>ROUNDUP(AQ174*AM169*0.3,2)</f>
        <v>0</v>
      </c>
      <c r="AM159" s="114">
        <f>SUM((AP181*2)+AT184)/2</f>
        <v>1.9</v>
      </c>
      <c r="AN159" s="114"/>
      <c r="AO159" s="114"/>
      <c r="AP159" s="114"/>
      <c r="AQ159" s="114">
        <v>0.7</v>
      </c>
      <c r="AR159" s="114"/>
      <c r="AS159" s="114"/>
      <c r="AT159" s="114"/>
      <c r="AU159" s="114">
        <f>ROUNDUP(AQ174*2+AM169,2)</f>
        <v>0</v>
      </c>
      <c r="AV159" s="114"/>
      <c r="AW159" s="114"/>
      <c r="AX159" s="114"/>
      <c r="AY159" s="114">
        <f>ROUNDUP(AQ174*AM169,2)</f>
        <v>0</v>
      </c>
      <c r="AZ159" s="114"/>
      <c r="BA159" s="114"/>
      <c r="BB159" s="114"/>
      <c r="BC159" s="116"/>
      <c r="BD159" s="116"/>
      <c r="BE159" s="116"/>
      <c r="BF159" s="117"/>
      <c r="BG159" s="41"/>
      <c r="BH159" s="6"/>
      <c r="BI159" s="6"/>
      <c r="BJ159" s="6"/>
      <c r="BK159" s="6"/>
      <c r="BL159" s="6"/>
      <c r="BM159" s="6"/>
      <c r="BN159" s="6"/>
    </row>
    <row r="160" spans="1:66" ht="8.25" customHeight="1" x14ac:dyDescent="0.15">
      <c r="C160" s="122"/>
      <c r="D160" s="123"/>
      <c r="E160" s="120"/>
      <c r="F160" s="120"/>
      <c r="G160" s="120"/>
      <c r="H160" s="120"/>
      <c r="I160" s="219"/>
      <c r="J160" s="120"/>
      <c r="K160" s="120"/>
      <c r="L160" s="120"/>
      <c r="M160" s="120"/>
      <c r="N160" s="109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1"/>
      <c r="AF160" s="254"/>
      <c r="AG160" s="222"/>
      <c r="AH160" s="222"/>
      <c r="AI160" s="222"/>
      <c r="AJ160" s="222"/>
      <c r="AK160" s="222"/>
      <c r="AL160" s="222"/>
      <c r="AM160" s="114"/>
      <c r="AN160" s="114"/>
      <c r="AO160" s="114"/>
      <c r="AP160" s="114"/>
      <c r="AQ160" s="114"/>
      <c r="AR160" s="114"/>
      <c r="AS160" s="114"/>
      <c r="AT160" s="114"/>
      <c r="AU160" s="114"/>
      <c r="AV160" s="114"/>
      <c r="AW160" s="114"/>
      <c r="AX160" s="114"/>
      <c r="AY160" s="114"/>
      <c r="AZ160" s="114"/>
      <c r="BA160" s="114"/>
      <c r="BB160" s="114"/>
      <c r="BC160" s="116"/>
      <c r="BD160" s="116"/>
      <c r="BE160" s="116"/>
      <c r="BF160" s="117"/>
      <c r="BG160" s="41"/>
      <c r="BH160" s="6"/>
      <c r="BI160" s="6"/>
      <c r="BJ160" s="6"/>
      <c r="BK160" s="6"/>
      <c r="BL160" s="6"/>
      <c r="BM160" s="6"/>
      <c r="BN160" s="6"/>
    </row>
    <row r="161" spans="3:71" ht="8.25" customHeight="1" x14ac:dyDescent="0.15">
      <c r="C161" s="122" t="s">
        <v>41</v>
      </c>
      <c r="D161" s="123"/>
      <c r="E161" s="120">
        <v>20</v>
      </c>
      <c r="F161" s="120"/>
      <c r="G161" s="120"/>
      <c r="H161" s="120" t="s">
        <v>3</v>
      </c>
      <c r="I161" s="181">
        <v>1</v>
      </c>
      <c r="J161" s="120"/>
      <c r="K161" s="120"/>
      <c r="L161" s="120"/>
      <c r="M161" s="120"/>
      <c r="N161" s="47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6"/>
      <c r="AF161" s="254"/>
      <c r="AG161" s="222"/>
      <c r="AH161" s="222"/>
      <c r="AI161" s="222"/>
      <c r="AJ161" s="222"/>
      <c r="AK161" s="222"/>
      <c r="AL161" s="222"/>
      <c r="AM161" s="114"/>
      <c r="AN161" s="114"/>
      <c r="AO161" s="114"/>
      <c r="AP161" s="114"/>
      <c r="AQ161" s="114"/>
      <c r="AR161" s="114"/>
      <c r="AS161" s="114"/>
      <c r="AT161" s="114"/>
      <c r="AU161" s="114"/>
      <c r="AV161" s="114"/>
      <c r="AW161" s="114"/>
      <c r="AX161" s="114"/>
      <c r="AY161" s="114"/>
      <c r="AZ161" s="114"/>
      <c r="BA161" s="114"/>
      <c r="BB161" s="114"/>
      <c r="BC161" s="116"/>
      <c r="BD161" s="116"/>
      <c r="BE161" s="116"/>
      <c r="BF161" s="117"/>
      <c r="BG161" s="41"/>
      <c r="BH161" s="6"/>
      <c r="BI161" s="6"/>
      <c r="BJ161" s="6"/>
      <c r="BK161" s="6"/>
      <c r="BL161" s="6"/>
      <c r="BM161" s="6"/>
      <c r="BN161" s="6"/>
    </row>
    <row r="162" spans="3:71" ht="8.25" customHeight="1" x14ac:dyDescent="0.15">
      <c r="C162" s="122"/>
      <c r="D162" s="123"/>
      <c r="E162" s="120"/>
      <c r="F162" s="120"/>
      <c r="G162" s="120"/>
      <c r="H162" s="120"/>
      <c r="I162" s="181"/>
      <c r="J162" s="120"/>
      <c r="K162" s="120"/>
      <c r="L162" s="120"/>
      <c r="M162" s="120"/>
      <c r="N162" s="47"/>
      <c r="O162" s="45"/>
      <c r="P162" s="45"/>
      <c r="Q162" s="45"/>
      <c r="R162" s="33"/>
      <c r="S162" s="216"/>
      <c r="T162" s="216"/>
      <c r="U162" s="216"/>
      <c r="V162" s="28"/>
      <c r="W162" s="45"/>
      <c r="X162" s="216">
        <v>0.8</v>
      </c>
      <c r="Y162" s="216"/>
      <c r="Z162" s="216"/>
      <c r="AA162" s="45"/>
      <c r="AB162" s="33"/>
      <c r="AC162" s="45"/>
      <c r="AD162" s="45"/>
      <c r="AE162" s="46"/>
      <c r="AF162" s="254"/>
      <c r="AG162" s="223"/>
      <c r="AH162" s="223"/>
      <c r="AI162" s="223"/>
      <c r="AJ162" s="223"/>
      <c r="AK162" s="223"/>
      <c r="AL162" s="223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8"/>
      <c r="BD162" s="118"/>
      <c r="BE162" s="118"/>
      <c r="BF162" s="119"/>
      <c r="BG162" s="41"/>
      <c r="BH162" s="6"/>
      <c r="BI162" s="6"/>
      <c r="BJ162" s="6"/>
      <c r="BK162" s="6"/>
      <c r="BL162" s="6"/>
      <c r="BM162" s="6"/>
      <c r="BN162" s="6"/>
    </row>
    <row r="163" spans="3:71" ht="8.25" customHeight="1" x14ac:dyDescent="0.15">
      <c r="C163" s="122" t="s">
        <v>38</v>
      </c>
      <c r="D163" s="123"/>
      <c r="E163" s="120">
        <v>20</v>
      </c>
      <c r="F163" s="120"/>
      <c r="G163" s="120"/>
      <c r="H163" s="120" t="s">
        <v>3</v>
      </c>
      <c r="I163" s="181">
        <v>1</v>
      </c>
      <c r="J163" s="120"/>
      <c r="K163" s="120"/>
      <c r="L163" s="120"/>
      <c r="M163" s="120"/>
      <c r="N163" s="47"/>
      <c r="O163" s="45"/>
      <c r="P163" s="45"/>
      <c r="Q163" s="28"/>
      <c r="R163" s="45"/>
      <c r="S163" s="45"/>
      <c r="T163" s="45"/>
      <c r="U163" s="45"/>
      <c r="V163" s="28"/>
      <c r="W163" s="45"/>
      <c r="X163" s="45"/>
      <c r="Y163" s="45"/>
      <c r="Z163" s="45"/>
      <c r="AA163" s="28"/>
      <c r="AB163" s="45"/>
      <c r="AC163" s="45"/>
      <c r="AD163" s="45"/>
      <c r="AE163" s="46"/>
      <c r="AF163" s="128" t="s">
        <v>12</v>
      </c>
      <c r="AG163" s="107"/>
      <c r="AH163" s="107"/>
      <c r="AI163" s="107"/>
      <c r="AJ163" s="107"/>
      <c r="AK163" s="107"/>
      <c r="AL163" s="108"/>
      <c r="AM163" s="63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3"/>
      <c r="BG163" s="41"/>
      <c r="BH163" s="6"/>
      <c r="BI163" s="6"/>
      <c r="BJ163" s="6"/>
      <c r="BK163" s="6"/>
      <c r="BL163" s="6"/>
      <c r="BM163" s="6"/>
      <c r="BN163" s="6"/>
    </row>
    <row r="164" spans="3:71" ht="8.25" customHeight="1" thickBot="1" x14ac:dyDescent="0.2">
      <c r="C164" s="122"/>
      <c r="D164" s="123"/>
      <c r="E164" s="120"/>
      <c r="F164" s="120"/>
      <c r="G164" s="120"/>
      <c r="H164" s="120"/>
      <c r="I164" s="181"/>
      <c r="J164" s="120"/>
      <c r="K164" s="120"/>
      <c r="L164" s="120"/>
      <c r="M164" s="120"/>
      <c r="N164" s="47"/>
      <c r="O164" s="20"/>
      <c r="P164" s="20"/>
      <c r="Q164" s="29"/>
      <c r="R164" s="20"/>
      <c r="S164" s="20"/>
      <c r="T164" s="20"/>
      <c r="U164" s="20"/>
      <c r="V164" s="29"/>
      <c r="W164" s="20"/>
      <c r="X164" s="20"/>
      <c r="Y164" s="20"/>
      <c r="Z164" s="20"/>
      <c r="AA164" s="29"/>
      <c r="AB164" s="20"/>
      <c r="AC164" s="20"/>
      <c r="AD164" s="20"/>
      <c r="AE164" s="46"/>
      <c r="AF164" s="129"/>
      <c r="AG164" s="145"/>
      <c r="AH164" s="145"/>
      <c r="AI164" s="145"/>
      <c r="AJ164" s="145"/>
      <c r="AK164" s="145"/>
      <c r="AL164" s="146"/>
      <c r="AM164" s="36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4"/>
      <c r="BH164" s="6"/>
      <c r="BI164" s="6"/>
      <c r="BJ164" s="6"/>
      <c r="BK164" s="6"/>
      <c r="BL164" s="6"/>
      <c r="BM164" s="6"/>
      <c r="BN164" s="6"/>
    </row>
    <row r="165" spans="3:71" ht="8.25" customHeight="1" x14ac:dyDescent="0.15">
      <c r="C165" s="122" t="s">
        <v>39</v>
      </c>
      <c r="D165" s="123"/>
      <c r="E165" s="120">
        <v>20</v>
      </c>
      <c r="F165" s="120"/>
      <c r="G165" s="120"/>
      <c r="H165" s="120" t="s">
        <v>14</v>
      </c>
      <c r="I165" s="224">
        <v>0.7</v>
      </c>
      <c r="J165" s="120"/>
      <c r="K165" s="120"/>
      <c r="L165" s="120"/>
      <c r="M165" s="120"/>
      <c r="N165" s="47"/>
      <c r="O165" s="45"/>
      <c r="P165" s="45"/>
      <c r="Q165" s="28"/>
      <c r="R165" s="45"/>
      <c r="S165" s="45"/>
      <c r="T165" s="45"/>
      <c r="U165" s="45"/>
      <c r="V165" s="26"/>
      <c r="W165" s="45"/>
      <c r="X165" s="45"/>
      <c r="Y165" s="45"/>
      <c r="Z165" s="45"/>
      <c r="AA165" s="28"/>
      <c r="AB165" s="45"/>
      <c r="AC165" s="45"/>
      <c r="AD165" s="45"/>
      <c r="AE165" s="46"/>
      <c r="AF165" s="129"/>
      <c r="AG165" s="145"/>
      <c r="AH165" s="145"/>
      <c r="AI165" s="145"/>
      <c r="AJ165" s="145"/>
      <c r="AK165" s="145"/>
      <c r="AL165" s="146"/>
      <c r="AM165" s="36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4"/>
      <c r="BH165" s="6"/>
      <c r="BI165" s="6"/>
      <c r="BJ165" s="6"/>
      <c r="BK165" s="6"/>
      <c r="BL165" s="6"/>
      <c r="BM165" s="6"/>
      <c r="BN165" s="6"/>
    </row>
    <row r="166" spans="3:71" ht="8.25" customHeight="1" x14ac:dyDescent="0.15">
      <c r="C166" s="122"/>
      <c r="D166" s="123"/>
      <c r="E166" s="120"/>
      <c r="F166" s="120"/>
      <c r="G166" s="120"/>
      <c r="H166" s="120"/>
      <c r="I166" s="224"/>
      <c r="J166" s="120"/>
      <c r="K166" s="120"/>
      <c r="L166" s="120"/>
      <c r="M166" s="120"/>
      <c r="N166" s="112">
        <v>1.4</v>
      </c>
      <c r="O166" s="113"/>
      <c r="P166" s="113"/>
      <c r="Q166" s="30"/>
      <c r="R166" s="15"/>
      <c r="S166" s="15"/>
      <c r="T166" s="15"/>
      <c r="U166" s="15"/>
      <c r="V166" s="4"/>
      <c r="W166" s="15"/>
      <c r="X166" s="15"/>
      <c r="Y166" s="15"/>
      <c r="Z166" s="15"/>
      <c r="AA166" s="30"/>
      <c r="AB166" s="15"/>
      <c r="AC166" s="15"/>
      <c r="AD166" s="15"/>
      <c r="AE166" s="4"/>
      <c r="AF166" s="129"/>
      <c r="AG166" s="145"/>
      <c r="AH166" s="145"/>
      <c r="AI166" s="145"/>
      <c r="AJ166" s="145"/>
      <c r="AK166" s="145"/>
      <c r="AL166" s="146"/>
      <c r="AM166" s="36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4"/>
      <c r="BG166" s="5"/>
      <c r="BH166" s="6"/>
      <c r="BI166" s="6"/>
      <c r="BJ166" s="6"/>
      <c r="BK166" s="6"/>
      <c r="BL166" s="6"/>
      <c r="BM166" s="6"/>
      <c r="BN166" s="6"/>
      <c r="BO166" s="5"/>
      <c r="BP166" s="5"/>
      <c r="BQ166" s="5"/>
      <c r="BR166" s="5"/>
      <c r="BS166" s="5"/>
    </row>
    <row r="167" spans="3:71" ht="8.25" customHeight="1" x14ac:dyDescent="0.15">
      <c r="C167" s="122" t="s">
        <v>40</v>
      </c>
      <c r="D167" s="123"/>
      <c r="E167" s="120">
        <v>20</v>
      </c>
      <c r="F167" s="120"/>
      <c r="G167" s="120"/>
      <c r="H167" s="120" t="s">
        <v>3</v>
      </c>
      <c r="I167" s="181">
        <v>2</v>
      </c>
      <c r="J167" s="120"/>
      <c r="K167" s="120"/>
      <c r="L167" s="120"/>
      <c r="M167" s="120"/>
      <c r="N167" s="112"/>
      <c r="O167" s="113"/>
      <c r="P167" s="113"/>
      <c r="Q167" s="28"/>
      <c r="R167" s="45"/>
      <c r="S167" s="45"/>
      <c r="T167" s="45"/>
      <c r="U167" s="45"/>
      <c r="V167" s="46"/>
      <c r="W167" s="15"/>
      <c r="X167" s="15"/>
      <c r="Y167" s="15"/>
      <c r="Z167" s="15"/>
      <c r="AA167" s="30"/>
      <c r="AB167" s="15"/>
      <c r="AC167" s="15"/>
      <c r="AD167" s="15"/>
      <c r="AE167" s="4"/>
      <c r="AF167" s="129"/>
      <c r="AG167" s="145"/>
      <c r="AH167" s="145"/>
      <c r="AI167" s="145"/>
      <c r="AJ167" s="145"/>
      <c r="AK167" s="145"/>
      <c r="AL167" s="146"/>
      <c r="AM167" s="36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4"/>
      <c r="BH167" s="6"/>
      <c r="BI167" s="6"/>
      <c r="BJ167" s="6"/>
      <c r="BK167" s="6"/>
      <c r="BL167" s="6"/>
      <c r="BM167" s="6"/>
      <c r="BN167" s="6"/>
    </row>
    <row r="168" spans="3:71" ht="8.25" customHeight="1" x14ac:dyDescent="0.15">
      <c r="C168" s="122"/>
      <c r="D168" s="123"/>
      <c r="E168" s="120"/>
      <c r="F168" s="120"/>
      <c r="G168" s="120"/>
      <c r="H168" s="120"/>
      <c r="I168" s="181"/>
      <c r="J168" s="120"/>
      <c r="K168" s="120"/>
      <c r="L168" s="120"/>
      <c r="M168" s="120"/>
      <c r="N168" s="18"/>
      <c r="O168" s="16"/>
      <c r="P168" s="16"/>
      <c r="Q168" s="32"/>
      <c r="R168" s="16"/>
      <c r="S168" s="16"/>
      <c r="T168" s="16"/>
      <c r="U168" s="16"/>
      <c r="V168" s="44"/>
      <c r="W168" s="21"/>
      <c r="X168" s="21"/>
      <c r="Y168" s="21"/>
      <c r="Z168" s="21"/>
      <c r="AA168" s="31"/>
      <c r="AB168" s="21"/>
      <c r="AC168" s="21"/>
      <c r="AD168" s="21"/>
      <c r="AE168" s="4"/>
      <c r="AF168" s="129"/>
      <c r="AG168" s="145"/>
      <c r="AH168" s="145"/>
      <c r="AI168" s="145"/>
      <c r="AJ168" s="145"/>
      <c r="AK168" s="145"/>
      <c r="AL168" s="146"/>
      <c r="AM168" s="36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4"/>
      <c r="BH168" s="6"/>
      <c r="BI168" s="6"/>
      <c r="BJ168" s="6"/>
      <c r="BK168" s="6"/>
      <c r="BL168" s="6"/>
      <c r="BM168" s="6"/>
      <c r="BN168" s="6"/>
    </row>
    <row r="169" spans="3:71" ht="8.25" customHeight="1" x14ac:dyDescent="0.15">
      <c r="C169" s="122" t="s">
        <v>42</v>
      </c>
      <c r="D169" s="123"/>
      <c r="E169" s="120">
        <v>20</v>
      </c>
      <c r="F169" s="120"/>
      <c r="G169" s="120"/>
      <c r="H169" s="120" t="s">
        <v>43</v>
      </c>
      <c r="I169" s="181">
        <v>1</v>
      </c>
      <c r="J169" s="120"/>
      <c r="K169" s="120"/>
      <c r="L169" s="120"/>
      <c r="M169" s="120"/>
      <c r="N169" s="18"/>
      <c r="O169" s="13"/>
      <c r="P169" s="13"/>
      <c r="Q169" s="42"/>
      <c r="R169" s="13"/>
      <c r="S169" s="13"/>
      <c r="T169" s="13"/>
      <c r="U169" s="13"/>
      <c r="V169" s="23"/>
      <c r="W169" s="9"/>
      <c r="X169" s="9"/>
      <c r="Y169" s="9"/>
      <c r="Z169" s="9"/>
      <c r="AA169" s="24"/>
      <c r="AB169" s="9"/>
      <c r="AC169" s="9"/>
      <c r="AD169" s="9"/>
      <c r="AE169" s="10"/>
      <c r="AF169" s="129"/>
      <c r="AG169" s="145"/>
      <c r="AH169" s="145"/>
      <c r="AI169" s="145"/>
      <c r="AJ169" s="145"/>
      <c r="AK169" s="145"/>
      <c r="AL169" s="146"/>
      <c r="AM169" s="36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4"/>
      <c r="BH169" s="6"/>
      <c r="BI169" s="6"/>
      <c r="BJ169" s="6"/>
      <c r="BK169" s="6"/>
      <c r="BL169" s="6"/>
      <c r="BM169" s="6"/>
      <c r="BN169" s="6"/>
    </row>
    <row r="170" spans="3:71" ht="8.25" customHeight="1" x14ac:dyDescent="0.15">
      <c r="C170" s="122"/>
      <c r="D170" s="123"/>
      <c r="E170" s="120"/>
      <c r="F170" s="120"/>
      <c r="G170" s="120"/>
      <c r="H170" s="120"/>
      <c r="I170" s="181"/>
      <c r="J170" s="120"/>
      <c r="K170" s="120"/>
      <c r="L170" s="120"/>
      <c r="M170" s="120"/>
      <c r="N170" s="13"/>
      <c r="O170" s="13"/>
      <c r="P170" s="13"/>
      <c r="Q170" s="23"/>
      <c r="R170" s="13"/>
      <c r="S170" s="13"/>
      <c r="T170" s="13"/>
      <c r="U170" s="13"/>
      <c r="V170" s="23"/>
      <c r="W170" s="9"/>
      <c r="X170" s="9"/>
      <c r="Y170" s="216"/>
      <c r="Z170" s="216"/>
      <c r="AA170" s="217"/>
      <c r="AB170" s="9"/>
      <c r="AC170" s="9"/>
      <c r="AD170" s="9"/>
      <c r="AE170" s="10"/>
      <c r="AF170" s="129"/>
      <c r="AG170" s="145"/>
      <c r="AH170" s="145"/>
      <c r="AI170" s="145"/>
      <c r="AJ170" s="145"/>
      <c r="AK170" s="145"/>
      <c r="AL170" s="146"/>
      <c r="AM170" s="36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4"/>
      <c r="BH170" s="6"/>
      <c r="BI170" s="6"/>
      <c r="BJ170" s="6"/>
      <c r="BK170" s="6"/>
      <c r="BL170" s="6"/>
      <c r="BM170" s="6"/>
      <c r="BN170" s="6"/>
    </row>
    <row r="171" spans="3:71" ht="8.25" customHeight="1" x14ac:dyDescent="0.15">
      <c r="C171" s="122"/>
      <c r="D171" s="123"/>
      <c r="E171" s="120"/>
      <c r="F171" s="120"/>
      <c r="G171" s="120"/>
      <c r="H171" s="120"/>
      <c r="I171" s="181"/>
      <c r="J171" s="120"/>
      <c r="K171" s="120"/>
      <c r="L171" s="120"/>
      <c r="M171" s="120"/>
      <c r="N171" s="13"/>
      <c r="O171" s="13"/>
      <c r="P171" s="13"/>
      <c r="Q171" s="23"/>
      <c r="R171" s="13"/>
      <c r="S171" s="13"/>
      <c r="T171" s="13"/>
      <c r="U171" s="13"/>
      <c r="V171" s="124" t="s">
        <v>35</v>
      </c>
      <c r="W171" s="125"/>
      <c r="X171" s="40"/>
      <c r="Y171" s="9"/>
      <c r="Z171" s="9"/>
      <c r="AA171" s="10"/>
      <c r="AB171" s="9"/>
      <c r="AC171" s="9"/>
      <c r="AD171" s="9"/>
      <c r="AE171" s="10"/>
      <c r="AF171" s="129"/>
      <c r="AG171" s="145"/>
      <c r="AH171" s="145"/>
      <c r="AI171" s="145"/>
      <c r="AJ171" s="145"/>
      <c r="AK171" s="145"/>
      <c r="AL171" s="146"/>
      <c r="AM171" s="36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4"/>
      <c r="BH171" s="6"/>
      <c r="BI171" s="6"/>
      <c r="BJ171" s="6"/>
      <c r="BK171" s="6"/>
      <c r="BL171" s="6"/>
      <c r="BM171" s="6"/>
      <c r="BN171" s="6"/>
    </row>
    <row r="172" spans="3:71" ht="8.25" customHeight="1" x14ac:dyDescent="0.15">
      <c r="C172" s="122"/>
      <c r="D172" s="123"/>
      <c r="E172" s="120"/>
      <c r="F172" s="120"/>
      <c r="G172" s="120"/>
      <c r="H172" s="120"/>
      <c r="I172" s="181"/>
      <c r="J172" s="120"/>
      <c r="K172" s="120"/>
      <c r="L172" s="120"/>
      <c r="M172" s="120"/>
      <c r="N172" s="13"/>
      <c r="O172" s="13"/>
      <c r="P172" s="13"/>
      <c r="Q172" s="23"/>
      <c r="R172" s="13"/>
      <c r="S172" s="13"/>
      <c r="T172" s="13"/>
      <c r="U172" s="13"/>
      <c r="V172" s="126"/>
      <c r="W172" s="127"/>
      <c r="X172" s="40"/>
      <c r="Y172" s="9"/>
      <c r="Z172" s="9"/>
      <c r="AA172" s="10"/>
      <c r="AB172" s="9"/>
      <c r="AC172" s="9"/>
      <c r="AD172" s="9"/>
      <c r="AE172" s="10"/>
      <c r="AF172" s="129"/>
      <c r="AG172" s="145"/>
      <c r="AH172" s="145"/>
      <c r="AI172" s="145"/>
      <c r="AJ172" s="145"/>
      <c r="AK172" s="145"/>
      <c r="AL172" s="146"/>
      <c r="AM172" s="36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4"/>
      <c r="BH172" s="6"/>
      <c r="BI172" s="6"/>
      <c r="BJ172" s="6"/>
      <c r="BK172" s="6"/>
      <c r="BL172" s="6"/>
      <c r="BM172" s="6"/>
      <c r="BN172" s="6"/>
    </row>
    <row r="173" spans="3:71" ht="8.25" customHeight="1" x14ac:dyDescent="0.15">
      <c r="C173" s="122"/>
      <c r="D173" s="123"/>
      <c r="E173" s="120"/>
      <c r="F173" s="120"/>
      <c r="G173" s="120"/>
      <c r="H173" s="120"/>
      <c r="I173" s="179"/>
      <c r="J173" s="120"/>
      <c r="K173" s="120"/>
      <c r="L173" s="120"/>
      <c r="M173" s="120"/>
      <c r="N173" s="13"/>
      <c r="O173" s="13"/>
      <c r="P173" s="13"/>
      <c r="Q173" s="23"/>
      <c r="R173" s="13"/>
      <c r="S173" s="13"/>
      <c r="T173" s="13"/>
      <c r="U173" s="13"/>
      <c r="V173" s="34"/>
      <c r="W173" s="9"/>
      <c r="X173" s="9"/>
      <c r="Y173" s="9"/>
      <c r="Z173" s="9"/>
      <c r="AA173" s="10"/>
      <c r="AB173" s="9"/>
      <c r="AC173" s="9"/>
      <c r="AD173" s="9"/>
      <c r="AE173" s="10"/>
      <c r="AF173" s="129"/>
      <c r="AG173" s="145"/>
      <c r="AH173" s="145"/>
      <c r="AI173" s="145"/>
      <c r="AJ173" s="145"/>
      <c r="AK173" s="145"/>
      <c r="AL173" s="146"/>
      <c r="AM173" s="36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4"/>
      <c r="BH173" s="6"/>
      <c r="BI173" s="6"/>
      <c r="BJ173" s="6"/>
      <c r="BK173" s="6"/>
      <c r="BL173" s="6"/>
      <c r="BM173" s="6"/>
      <c r="BN173" s="6"/>
    </row>
    <row r="174" spans="3:71" ht="8.25" customHeight="1" x14ac:dyDescent="0.15">
      <c r="C174" s="122"/>
      <c r="D174" s="123"/>
      <c r="E174" s="120"/>
      <c r="F174" s="120"/>
      <c r="G174" s="120"/>
      <c r="H174" s="120"/>
      <c r="I174" s="179"/>
      <c r="J174" s="120"/>
      <c r="K174" s="120"/>
      <c r="L174" s="120"/>
      <c r="M174" s="120"/>
      <c r="N174" s="13"/>
      <c r="O174" s="13"/>
      <c r="P174" s="13"/>
      <c r="Q174" s="23"/>
      <c r="R174" s="43"/>
      <c r="S174" s="216"/>
      <c r="T174" s="216"/>
      <c r="U174" s="216"/>
      <c r="V174" s="32"/>
      <c r="W174" s="11"/>
      <c r="X174" s="180">
        <v>1</v>
      </c>
      <c r="Y174" s="180"/>
      <c r="Z174" s="180"/>
      <c r="AA174" s="12"/>
      <c r="AB174" s="9"/>
      <c r="AC174" s="9"/>
      <c r="AD174" s="9"/>
      <c r="AE174" s="10"/>
      <c r="AF174" s="129"/>
      <c r="AG174" s="145"/>
      <c r="AH174" s="145"/>
      <c r="AI174" s="145"/>
      <c r="AJ174" s="145"/>
      <c r="AK174" s="145"/>
      <c r="AL174" s="146"/>
      <c r="AM174" s="36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4"/>
      <c r="BH174" s="6"/>
      <c r="BI174" s="6"/>
      <c r="BJ174" s="6"/>
      <c r="BK174" s="6"/>
      <c r="BL174" s="6"/>
      <c r="BM174" s="6"/>
      <c r="BN174" s="6"/>
    </row>
    <row r="175" spans="3:71" ht="8.25" customHeight="1" x14ac:dyDescent="0.15">
      <c r="C175" s="122"/>
      <c r="D175" s="123"/>
      <c r="E175" s="120"/>
      <c r="F175" s="120"/>
      <c r="G175" s="120"/>
      <c r="H175" s="120"/>
      <c r="I175" s="181"/>
      <c r="J175" s="120"/>
      <c r="K175" s="120"/>
      <c r="L175" s="120"/>
      <c r="M175" s="120"/>
      <c r="N175" s="13"/>
      <c r="O175" s="13"/>
      <c r="P175" s="13"/>
      <c r="Q175" s="13"/>
      <c r="R175" s="13"/>
      <c r="S175" s="35"/>
      <c r="T175" s="35"/>
      <c r="U175" s="35"/>
      <c r="V175" s="13"/>
      <c r="W175" s="9"/>
      <c r="X175" s="9"/>
      <c r="Y175" s="9"/>
      <c r="Z175" s="9"/>
      <c r="AA175" s="9"/>
      <c r="AB175" s="9"/>
      <c r="AC175" s="9"/>
      <c r="AD175" s="9"/>
      <c r="AE175" s="10"/>
      <c r="AF175" s="129"/>
      <c r="AG175" s="145"/>
      <c r="AH175" s="145"/>
      <c r="AI175" s="145"/>
      <c r="AJ175" s="145"/>
      <c r="AK175" s="145"/>
      <c r="AL175" s="146"/>
      <c r="AM175" s="36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4"/>
      <c r="BH175" s="6"/>
      <c r="BI175" s="6"/>
      <c r="BJ175" s="6"/>
      <c r="BK175" s="6"/>
      <c r="BL175" s="6"/>
      <c r="BM175" s="6"/>
      <c r="BN175" s="6"/>
    </row>
    <row r="176" spans="3:71" ht="8.25" customHeight="1" x14ac:dyDescent="0.15">
      <c r="C176" s="195"/>
      <c r="D176" s="196"/>
      <c r="E176" s="197"/>
      <c r="F176" s="197"/>
      <c r="G176" s="197"/>
      <c r="H176" s="197"/>
      <c r="I176" s="198"/>
      <c r="J176" s="121"/>
      <c r="K176" s="121"/>
      <c r="L176" s="121"/>
      <c r="M176" s="121"/>
      <c r="N176" s="13"/>
      <c r="O176" s="13"/>
      <c r="P176" s="13"/>
      <c r="Q176" s="13"/>
      <c r="R176" s="13"/>
      <c r="S176" s="13"/>
      <c r="T176" s="13"/>
      <c r="U176" s="13"/>
      <c r="V176" s="13"/>
      <c r="W176" s="9"/>
      <c r="X176" s="9"/>
      <c r="Y176" s="9"/>
      <c r="Z176" s="9"/>
      <c r="AA176" s="9"/>
      <c r="AB176" s="9"/>
      <c r="AC176" s="9"/>
      <c r="AD176" s="9"/>
      <c r="AE176" s="10"/>
      <c r="AF176" s="130"/>
      <c r="AG176" s="147"/>
      <c r="AH176" s="147"/>
      <c r="AI176" s="147"/>
      <c r="AJ176" s="147"/>
      <c r="AK176" s="147"/>
      <c r="AL176" s="148"/>
      <c r="AM176" s="64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37"/>
      <c r="BH176" s="6"/>
      <c r="BI176" s="6"/>
      <c r="BJ176" s="6"/>
      <c r="BK176" s="6"/>
      <c r="BL176" s="6"/>
      <c r="BM176" s="6"/>
      <c r="BN176" s="6"/>
    </row>
    <row r="177" spans="1:66" ht="18" customHeight="1" x14ac:dyDescent="0.15">
      <c r="A177" s="62"/>
      <c r="C177" s="82" t="s">
        <v>50</v>
      </c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4"/>
      <c r="AL177" s="82" t="s">
        <v>51</v>
      </c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4"/>
      <c r="BH177" s="6"/>
      <c r="BI177" s="6"/>
      <c r="BJ177" s="6"/>
      <c r="BK177" s="6"/>
      <c r="BL177" s="6"/>
      <c r="BM177" s="6"/>
      <c r="BN177" s="6"/>
    </row>
    <row r="178" spans="1:66" ht="18" customHeight="1" x14ac:dyDescent="0.15">
      <c r="C178" s="140">
        <v>1</v>
      </c>
      <c r="D178" s="96"/>
      <c r="E178" s="96"/>
      <c r="F178" s="96"/>
      <c r="G178" s="96"/>
      <c r="H178" s="96"/>
      <c r="I178" s="97"/>
      <c r="J178" s="131">
        <v>2</v>
      </c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132"/>
      <c r="AE178" s="133"/>
      <c r="AF178" s="170">
        <v>3</v>
      </c>
      <c r="AG178" s="171"/>
      <c r="AH178" s="171"/>
      <c r="AI178" s="171"/>
      <c r="AJ178" s="171"/>
      <c r="AK178" s="172"/>
      <c r="AL178" s="65"/>
      <c r="AM178" s="65"/>
      <c r="AN178" s="65"/>
      <c r="AO178" s="65"/>
      <c r="AP178" s="19" t="s">
        <v>79</v>
      </c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  <c r="BD178" s="65"/>
      <c r="BE178" s="65"/>
      <c r="BF178" s="66"/>
      <c r="BH178" s="6"/>
      <c r="BI178" s="6"/>
      <c r="BJ178" s="6"/>
      <c r="BK178" s="6"/>
      <c r="BL178" s="6"/>
      <c r="BM178" s="6"/>
      <c r="BN178" s="6"/>
    </row>
    <row r="179" spans="1:66" ht="18" customHeight="1" x14ac:dyDescent="0.15">
      <c r="C179" s="141"/>
      <c r="D179" s="98"/>
      <c r="E179" s="98"/>
      <c r="F179" s="98"/>
      <c r="G179" s="98"/>
      <c r="H179" s="98"/>
      <c r="I179" s="99"/>
      <c r="J179" s="134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6"/>
      <c r="AF179" s="173"/>
      <c r="AG179" s="174"/>
      <c r="AH179" s="174"/>
      <c r="AI179" s="174"/>
      <c r="AJ179" s="174"/>
      <c r="AK179" s="175"/>
      <c r="AL179" s="67"/>
      <c r="AM179" s="67"/>
      <c r="AN179" s="67"/>
      <c r="AO179" s="67"/>
      <c r="AP179" s="69"/>
      <c r="AQ179" s="69"/>
      <c r="AR179" s="69"/>
      <c r="AS179" s="69"/>
      <c r="AT179" s="85" t="s">
        <v>59</v>
      </c>
      <c r="AU179" s="85"/>
      <c r="AV179" s="85"/>
      <c r="AW179" s="85"/>
      <c r="AX179" s="85"/>
      <c r="AY179" s="85"/>
      <c r="AZ179" s="85"/>
      <c r="BA179" s="69"/>
      <c r="BB179" s="69"/>
      <c r="BC179" s="69"/>
      <c r="BD179" s="67"/>
      <c r="BE179" s="67"/>
      <c r="BF179" s="68"/>
      <c r="BH179" s="6"/>
      <c r="BI179" s="6"/>
      <c r="BJ179" s="6"/>
      <c r="BK179" s="6"/>
      <c r="BL179" s="6"/>
      <c r="BM179" s="6"/>
      <c r="BN179" s="6"/>
    </row>
    <row r="180" spans="1:66" ht="18" customHeight="1" x14ac:dyDescent="0.15">
      <c r="C180" s="141"/>
      <c r="D180" s="98"/>
      <c r="E180" s="98"/>
      <c r="F180" s="98"/>
      <c r="G180" s="98"/>
      <c r="H180" s="98"/>
      <c r="I180" s="99"/>
      <c r="J180" s="134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35"/>
      <c r="AE180" s="136"/>
      <c r="AF180" s="173"/>
      <c r="AG180" s="174"/>
      <c r="AH180" s="174"/>
      <c r="AI180" s="174"/>
      <c r="AJ180" s="174"/>
      <c r="AK180" s="175"/>
      <c r="AL180" s="67"/>
      <c r="AM180" s="67"/>
      <c r="AN180" s="67"/>
      <c r="AO180" s="67"/>
      <c r="AP180" s="67"/>
      <c r="AQ180" s="67"/>
      <c r="AR180" s="67"/>
      <c r="AS180" s="67"/>
      <c r="AT180" s="71"/>
      <c r="AU180" s="65"/>
      <c r="AV180" s="65"/>
      <c r="AW180" s="65"/>
      <c r="AX180" s="65"/>
      <c r="AY180" s="65"/>
      <c r="AZ180" s="66"/>
      <c r="BA180" s="67"/>
      <c r="BB180" s="67"/>
      <c r="BC180" s="67"/>
      <c r="BD180" s="67"/>
      <c r="BE180" s="67"/>
      <c r="BF180" s="68"/>
      <c r="BH180" s="6"/>
      <c r="BI180" s="6"/>
      <c r="BJ180" s="6"/>
      <c r="BK180" s="6"/>
      <c r="BL180" s="6"/>
      <c r="BM180" s="6"/>
      <c r="BN180" s="6"/>
    </row>
    <row r="181" spans="1:66" ht="18" customHeight="1" x14ac:dyDescent="0.15">
      <c r="C181" s="141"/>
      <c r="D181" s="98"/>
      <c r="E181" s="98"/>
      <c r="F181" s="98"/>
      <c r="G181" s="98"/>
      <c r="H181" s="98"/>
      <c r="I181" s="99"/>
      <c r="J181" s="134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35"/>
      <c r="AE181" s="136"/>
      <c r="AF181" s="173"/>
      <c r="AG181" s="174"/>
      <c r="AH181" s="174"/>
      <c r="AI181" s="174"/>
      <c r="AJ181" s="174"/>
      <c r="AK181" s="175"/>
      <c r="AL181" s="67"/>
      <c r="AM181" s="67"/>
      <c r="AN181" s="67"/>
      <c r="AO181" s="67"/>
      <c r="AP181" s="86">
        <v>1.4</v>
      </c>
      <c r="AQ181" s="86"/>
      <c r="AR181" s="86"/>
      <c r="AS181" s="67"/>
      <c r="AT181" s="72"/>
      <c r="AU181" s="67"/>
      <c r="AV181" s="87" t="s">
        <v>56</v>
      </c>
      <c r="AW181" s="87"/>
      <c r="AX181" s="87"/>
      <c r="AY181" s="67"/>
      <c r="AZ181" s="68"/>
      <c r="BA181" s="67"/>
      <c r="BB181" s="67"/>
      <c r="BC181" s="67"/>
      <c r="BD181" s="67"/>
      <c r="BE181" s="67"/>
      <c r="BF181" s="68"/>
      <c r="BH181" s="6"/>
      <c r="BI181" s="6"/>
      <c r="BJ181" s="6"/>
      <c r="BK181" s="6"/>
      <c r="BL181" s="6"/>
      <c r="BM181" s="6"/>
      <c r="BN181" s="6"/>
    </row>
    <row r="182" spans="1:66" ht="18" customHeight="1" x14ac:dyDescent="0.15">
      <c r="C182" s="141"/>
      <c r="D182" s="98"/>
      <c r="E182" s="98"/>
      <c r="F182" s="98"/>
      <c r="G182" s="98"/>
      <c r="H182" s="98"/>
      <c r="I182" s="99"/>
      <c r="J182" s="134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35"/>
      <c r="AE182" s="136"/>
      <c r="AF182" s="173"/>
      <c r="AG182" s="174"/>
      <c r="AH182" s="174"/>
      <c r="AI182" s="174"/>
      <c r="AJ182" s="174"/>
      <c r="AK182" s="175"/>
      <c r="AL182" s="67"/>
      <c r="AM182" s="67"/>
      <c r="AN182" s="67"/>
      <c r="AO182" s="67"/>
      <c r="AP182" s="86"/>
      <c r="AQ182" s="86"/>
      <c r="AR182" s="86"/>
      <c r="AS182" s="67"/>
      <c r="AT182" s="72"/>
      <c r="AU182" s="67"/>
      <c r="AV182" s="87"/>
      <c r="AW182" s="87"/>
      <c r="AX182" s="87"/>
      <c r="AY182" s="67"/>
      <c r="AZ182" s="68"/>
      <c r="BA182" s="67"/>
      <c r="BB182" s="67"/>
      <c r="BC182" s="67"/>
      <c r="BD182" s="67"/>
      <c r="BE182" s="67"/>
      <c r="BF182" s="68"/>
      <c r="BH182" s="6"/>
      <c r="BI182" s="6"/>
      <c r="BJ182" s="6"/>
      <c r="BK182" s="6"/>
      <c r="BL182" s="6"/>
      <c r="BM182" s="6"/>
      <c r="BN182" s="6"/>
    </row>
    <row r="183" spans="1:66" ht="18" customHeight="1" x14ac:dyDescent="0.15">
      <c r="C183" s="141"/>
      <c r="D183" s="98"/>
      <c r="E183" s="98"/>
      <c r="F183" s="98"/>
      <c r="G183" s="98"/>
      <c r="H183" s="98"/>
      <c r="I183" s="99"/>
      <c r="J183" s="134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6"/>
      <c r="AF183" s="173"/>
      <c r="AG183" s="174"/>
      <c r="AH183" s="174"/>
      <c r="AI183" s="174"/>
      <c r="AJ183" s="174"/>
      <c r="AK183" s="175"/>
      <c r="AL183" s="67"/>
      <c r="AM183" s="67"/>
      <c r="AN183" s="67"/>
      <c r="AO183" s="67"/>
      <c r="AP183" s="67"/>
      <c r="AQ183" s="67"/>
      <c r="AR183" s="67"/>
      <c r="AS183" s="67"/>
      <c r="AT183" s="73"/>
      <c r="AU183" s="69"/>
      <c r="AV183" s="69"/>
      <c r="AW183" s="69"/>
      <c r="AX183" s="69"/>
      <c r="AY183" s="69"/>
      <c r="AZ183" s="70"/>
      <c r="BA183" s="67"/>
      <c r="BB183" s="67"/>
      <c r="BC183" s="67"/>
      <c r="BD183" s="67"/>
      <c r="BE183" s="67"/>
      <c r="BF183" s="68"/>
      <c r="BH183" s="6"/>
      <c r="BI183" s="6"/>
      <c r="BJ183" s="6"/>
      <c r="BK183" s="6"/>
      <c r="BL183" s="6"/>
      <c r="BM183" s="6"/>
      <c r="BN183" s="6"/>
    </row>
    <row r="184" spans="1:66" ht="18" customHeight="1" x14ac:dyDescent="0.15">
      <c r="C184" s="141"/>
      <c r="D184" s="98"/>
      <c r="E184" s="98"/>
      <c r="F184" s="98"/>
      <c r="G184" s="98"/>
      <c r="H184" s="98"/>
      <c r="I184" s="99"/>
      <c r="J184" s="134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6"/>
      <c r="AF184" s="173"/>
      <c r="AG184" s="174"/>
      <c r="AH184" s="174"/>
      <c r="AI184" s="174"/>
      <c r="AJ184" s="174"/>
      <c r="AK184" s="175"/>
      <c r="AL184" s="67"/>
      <c r="AM184" s="67"/>
      <c r="AN184" s="67"/>
      <c r="AO184" s="67"/>
      <c r="AP184" s="67"/>
      <c r="AQ184" s="67"/>
      <c r="AR184" s="67"/>
      <c r="AS184" s="67"/>
      <c r="AT184" s="165">
        <v>1</v>
      </c>
      <c r="AU184" s="165"/>
      <c r="AV184" s="165"/>
      <c r="AW184" s="165"/>
      <c r="AX184" s="165"/>
      <c r="AY184" s="165"/>
      <c r="AZ184" s="165"/>
      <c r="BA184" s="67"/>
      <c r="BB184" s="67"/>
      <c r="BC184" s="67"/>
      <c r="BD184" s="67"/>
      <c r="BE184" s="67"/>
      <c r="BF184" s="68"/>
      <c r="BH184" s="6"/>
      <c r="BI184" s="6"/>
      <c r="BJ184" s="6"/>
      <c r="BK184" s="6"/>
      <c r="BL184" s="6"/>
      <c r="BM184" s="6"/>
      <c r="BN184" s="6"/>
    </row>
    <row r="185" spans="1:66" ht="18" customHeight="1" x14ac:dyDescent="0.15">
      <c r="C185" s="141"/>
      <c r="D185" s="98"/>
      <c r="E185" s="98"/>
      <c r="F185" s="98"/>
      <c r="G185" s="98"/>
      <c r="H185" s="98"/>
      <c r="I185" s="99"/>
      <c r="J185" s="134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6"/>
      <c r="AF185" s="173"/>
      <c r="AG185" s="174"/>
      <c r="AH185" s="174"/>
      <c r="AI185" s="174"/>
      <c r="AJ185" s="174"/>
      <c r="AK185" s="175"/>
      <c r="AL185" s="67"/>
      <c r="AM185" s="67"/>
      <c r="AN185" s="67"/>
      <c r="AO185" s="67"/>
      <c r="AP185" s="85" t="s">
        <v>57</v>
      </c>
      <c r="AQ185" s="85"/>
      <c r="AR185" s="85"/>
      <c r="AS185" s="76"/>
      <c r="AT185" s="85" t="s">
        <v>60</v>
      </c>
      <c r="AU185" s="85"/>
      <c r="AV185" s="85"/>
      <c r="AW185" s="85"/>
      <c r="AX185" s="85"/>
      <c r="AY185" s="85"/>
      <c r="AZ185" s="85"/>
      <c r="BA185" s="76"/>
      <c r="BB185" s="85" t="s">
        <v>58</v>
      </c>
      <c r="BC185" s="85"/>
      <c r="BD185" s="85"/>
      <c r="BE185" s="85"/>
      <c r="BF185" s="68"/>
    </row>
    <row r="186" spans="1:66" ht="18" customHeight="1" x14ac:dyDescent="0.15">
      <c r="C186" s="141"/>
      <c r="D186" s="98"/>
      <c r="E186" s="98"/>
      <c r="F186" s="98"/>
      <c r="G186" s="98"/>
      <c r="H186" s="98"/>
      <c r="I186" s="99"/>
      <c r="J186" s="134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6"/>
      <c r="AF186" s="173"/>
      <c r="AG186" s="174"/>
      <c r="AH186" s="174"/>
      <c r="AI186" s="174"/>
      <c r="AJ186" s="174"/>
      <c r="AK186" s="175"/>
      <c r="AL186" s="67"/>
      <c r="AM186" s="67"/>
      <c r="AN186" s="67"/>
      <c r="AO186" s="77"/>
      <c r="AP186" s="79"/>
      <c r="AQ186" s="77"/>
      <c r="AR186" s="77"/>
      <c r="AS186" s="77"/>
      <c r="AT186" s="151" t="s">
        <v>55</v>
      </c>
      <c r="AU186" s="81"/>
      <c r="AV186" s="81"/>
      <c r="AW186" s="81"/>
      <c r="AX186" s="81"/>
      <c r="AY186" s="81"/>
      <c r="AZ186" s="152"/>
      <c r="BA186" s="67"/>
      <c r="BB186" s="81">
        <v>0.03</v>
      </c>
      <c r="BC186" s="81"/>
      <c r="BD186" s="81"/>
      <c r="BE186" s="81"/>
      <c r="BF186" s="68"/>
    </row>
    <row r="187" spans="1:66" ht="18" customHeight="1" x14ac:dyDescent="0.15">
      <c r="C187" s="141"/>
      <c r="D187" s="98"/>
      <c r="E187" s="98"/>
      <c r="F187" s="98"/>
      <c r="G187" s="98"/>
      <c r="H187" s="98"/>
      <c r="I187" s="99"/>
      <c r="J187" s="134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6"/>
      <c r="AF187" s="173"/>
      <c r="AG187" s="174"/>
      <c r="AH187" s="174"/>
      <c r="AI187" s="174"/>
      <c r="AJ187" s="174"/>
      <c r="AK187" s="175"/>
      <c r="AL187" s="67"/>
      <c r="AM187" s="67"/>
      <c r="AN187" s="67"/>
      <c r="AO187" s="77"/>
      <c r="AP187" s="77"/>
      <c r="AQ187" s="77"/>
      <c r="AR187" s="77"/>
      <c r="AS187" s="77"/>
      <c r="AT187" s="153" t="s">
        <v>52</v>
      </c>
      <c r="AU187" s="107"/>
      <c r="AV187" s="107"/>
      <c r="AW187" s="107"/>
      <c r="AX187" s="107"/>
      <c r="AY187" s="107"/>
      <c r="AZ187" s="108"/>
      <c r="BA187" s="67"/>
      <c r="BB187" s="75"/>
      <c r="BC187" s="75"/>
      <c r="BD187" s="75"/>
      <c r="BE187" s="75"/>
      <c r="BF187" s="68"/>
    </row>
    <row r="188" spans="1:66" ht="18" customHeight="1" x14ac:dyDescent="0.15">
      <c r="C188" s="141"/>
      <c r="D188" s="98"/>
      <c r="E188" s="98"/>
      <c r="F188" s="98"/>
      <c r="G188" s="98"/>
      <c r="H188" s="98"/>
      <c r="I188" s="99"/>
      <c r="J188" s="134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6"/>
      <c r="AF188" s="173"/>
      <c r="AG188" s="174"/>
      <c r="AH188" s="174"/>
      <c r="AI188" s="174"/>
      <c r="AJ188" s="174"/>
      <c r="AK188" s="175"/>
      <c r="AL188" s="67"/>
      <c r="AM188" s="67"/>
      <c r="AN188" s="67"/>
      <c r="AO188" s="77"/>
      <c r="AP188" s="150">
        <v>1</v>
      </c>
      <c r="AQ188" s="150"/>
      <c r="AR188" s="150"/>
      <c r="AS188" s="77"/>
      <c r="AT188" s="154"/>
      <c r="AU188" s="145"/>
      <c r="AV188" s="145"/>
      <c r="AW188" s="145"/>
      <c r="AX188" s="145"/>
      <c r="AY188" s="145"/>
      <c r="AZ188" s="146"/>
      <c r="BA188" s="67"/>
      <c r="BB188" s="86">
        <v>0.47</v>
      </c>
      <c r="BC188" s="86"/>
      <c r="BD188" s="86"/>
      <c r="BE188" s="86"/>
      <c r="BF188" s="68"/>
    </row>
    <row r="189" spans="1:66" ht="18" customHeight="1" x14ac:dyDescent="0.15">
      <c r="C189" s="141"/>
      <c r="D189" s="98"/>
      <c r="E189" s="98"/>
      <c r="F189" s="98"/>
      <c r="G189" s="98"/>
      <c r="H189" s="98"/>
      <c r="I189" s="99"/>
      <c r="J189" s="134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6"/>
      <c r="AF189" s="173"/>
      <c r="AG189" s="174"/>
      <c r="AH189" s="174"/>
      <c r="AI189" s="174"/>
      <c r="AJ189" s="174"/>
      <c r="AK189" s="175"/>
      <c r="AL189" s="67"/>
      <c r="AM189" s="67"/>
      <c r="AN189" s="67"/>
      <c r="AO189" s="77"/>
      <c r="AP189" s="77"/>
      <c r="AQ189" s="77"/>
      <c r="AR189" s="77"/>
      <c r="AS189" s="77"/>
      <c r="AT189" s="155"/>
      <c r="AU189" s="147"/>
      <c r="AV189" s="147"/>
      <c r="AW189" s="147"/>
      <c r="AX189" s="147"/>
      <c r="AY189" s="147"/>
      <c r="AZ189" s="148"/>
      <c r="BA189" s="67"/>
      <c r="BB189" s="76"/>
      <c r="BC189" s="76"/>
      <c r="BD189" s="76"/>
      <c r="BE189" s="76"/>
      <c r="BF189" s="68"/>
    </row>
    <row r="190" spans="1:66" ht="18" customHeight="1" x14ac:dyDescent="0.15">
      <c r="C190" s="141"/>
      <c r="D190" s="98"/>
      <c r="E190" s="98"/>
      <c r="F190" s="98"/>
      <c r="G190" s="98"/>
      <c r="H190" s="98"/>
      <c r="I190" s="99"/>
      <c r="J190" s="134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6"/>
      <c r="AF190" s="173"/>
      <c r="AG190" s="174"/>
      <c r="AH190" s="174"/>
      <c r="AI190" s="174"/>
      <c r="AJ190" s="174"/>
      <c r="AK190" s="175"/>
      <c r="AL190" s="67"/>
      <c r="AM190" s="67"/>
      <c r="AN190" s="67"/>
      <c r="AO190" s="77"/>
      <c r="AP190" s="77"/>
      <c r="AQ190" s="78"/>
      <c r="AR190" s="78"/>
      <c r="AS190" s="77"/>
      <c r="AT190" s="156" t="s">
        <v>54</v>
      </c>
      <c r="AU190" s="157"/>
      <c r="AV190" s="157"/>
      <c r="AW190" s="157"/>
      <c r="AX190" s="157"/>
      <c r="AY190" s="157"/>
      <c r="AZ190" s="158"/>
      <c r="BA190" s="67"/>
      <c r="BB190" s="81">
        <v>0.5</v>
      </c>
      <c r="BC190" s="81"/>
      <c r="BD190" s="81"/>
      <c r="BE190" s="81"/>
      <c r="BF190" s="68"/>
    </row>
    <row r="191" spans="1:66" ht="18" customHeight="1" x14ac:dyDescent="0.15">
      <c r="C191" s="142"/>
      <c r="D191" s="143"/>
      <c r="E191" s="143"/>
      <c r="F191" s="143"/>
      <c r="G191" s="143"/>
      <c r="H191" s="143"/>
      <c r="I191" s="144"/>
      <c r="J191" s="137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9"/>
      <c r="AF191" s="176"/>
      <c r="AG191" s="177"/>
      <c r="AH191" s="177"/>
      <c r="AI191" s="177"/>
      <c r="AJ191" s="177"/>
      <c r="AK191" s="178"/>
      <c r="AL191" s="69"/>
      <c r="AM191" s="69"/>
      <c r="AN191" s="69"/>
      <c r="AO191" s="69"/>
      <c r="AP191" s="74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70"/>
    </row>
    <row r="192" spans="1:66" ht="17.45" customHeight="1" x14ac:dyDescent="0.15">
      <c r="A192" s="39"/>
      <c r="B192" s="39"/>
    </row>
    <row r="193" spans="1:66" x14ac:dyDescent="0.15">
      <c r="D193" s="182"/>
    </row>
    <row r="194" spans="1:66" ht="19.5" customHeight="1" x14ac:dyDescent="0.15">
      <c r="A194" t="s">
        <v>48</v>
      </c>
      <c r="C194" s="159"/>
      <c r="D194" s="182"/>
      <c r="E194" s="6"/>
      <c r="F194" s="6"/>
      <c r="G194" s="161" t="s">
        <v>4</v>
      </c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1"/>
      <c r="AB194" s="161"/>
      <c r="AC194" s="161"/>
      <c r="AD194" s="161"/>
      <c r="AE194" s="161"/>
      <c r="AF194" s="161"/>
      <c r="AG194" s="161"/>
      <c r="AH194" s="161"/>
      <c r="AI194" s="161"/>
      <c r="AJ194" s="162"/>
      <c r="AK194" s="275" t="s">
        <v>1</v>
      </c>
      <c r="AL194" s="1"/>
      <c r="AM194" s="167"/>
      <c r="AN194" s="168"/>
      <c r="AO194" s="168"/>
      <c r="AP194" s="169"/>
      <c r="AQ194" s="167"/>
      <c r="AR194" s="168"/>
      <c r="AS194" s="168"/>
      <c r="AT194" s="169"/>
      <c r="AU194" s="167"/>
      <c r="AV194" s="168"/>
      <c r="AW194" s="168"/>
      <c r="AX194" s="169"/>
      <c r="AY194" s="167"/>
      <c r="AZ194" s="168"/>
      <c r="BA194" s="168"/>
      <c r="BB194" s="169"/>
      <c r="BC194" s="167"/>
      <c r="BD194" s="168"/>
      <c r="BE194" s="168"/>
      <c r="BF194" s="184"/>
    </row>
    <row r="195" spans="1:66" ht="16.5" customHeight="1" x14ac:dyDescent="0.15">
      <c r="A195" s="149">
        <v>5</v>
      </c>
      <c r="B195" s="149"/>
      <c r="C195" s="159"/>
      <c r="D195" s="182"/>
      <c r="E195" s="6"/>
      <c r="F195" s="6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  <c r="AB195" s="161"/>
      <c r="AC195" s="161"/>
      <c r="AD195" s="161"/>
      <c r="AE195" s="161"/>
      <c r="AF195" s="161"/>
      <c r="AG195" s="161"/>
      <c r="AH195" s="161"/>
      <c r="AI195" s="161"/>
      <c r="AJ195" s="162"/>
      <c r="AK195" s="276"/>
      <c r="AL195" s="185"/>
      <c r="AM195" s="187"/>
      <c r="AN195" s="188"/>
      <c r="AO195" s="188"/>
      <c r="AP195" s="189"/>
      <c r="AQ195" s="187"/>
      <c r="AR195" s="188"/>
      <c r="AS195" s="188"/>
      <c r="AT195" s="189"/>
      <c r="AU195" s="187"/>
      <c r="AV195" s="188"/>
      <c r="AW195" s="188"/>
      <c r="AX195" s="189"/>
      <c r="AY195" s="187"/>
      <c r="AZ195" s="188"/>
      <c r="BA195" s="188"/>
      <c r="BB195" s="189"/>
      <c r="BC195" s="187"/>
      <c r="BD195" s="188"/>
      <c r="BE195" s="188"/>
      <c r="BF195" s="193"/>
      <c r="BH195" s="6"/>
      <c r="BI195" s="6"/>
      <c r="BJ195" s="6"/>
      <c r="BK195" s="6"/>
      <c r="BL195" s="6"/>
      <c r="BM195" s="6"/>
      <c r="BN195" s="6"/>
    </row>
    <row r="196" spans="1:66" ht="16.5" customHeight="1" x14ac:dyDescent="0.15">
      <c r="A196" s="149"/>
      <c r="B196" s="149"/>
      <c r="C196" s="160"/>
      <c r="D196" s="183"/>
      <c r="E196" s="7"/>
      <c r="F196" s="7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2"/>
      <c r="AK196" s="277"/>
      <c r="AL196" s="186"/>
      <c r="AM196" s="190"/>
      <c r="AN196" s="191"/>
      <c r="AO196" s="191"/>
      <c r="AP196" s="192"/>
      <c r="AQ196" s="190"/>
      <c r="AR196" s="191"/>
      <c r="AS196" s="191"/>
      <c r="AT196" s="192"/>
      <c r="AU196" s="190"/>
      <c r="AV196" s="191"/>
      <c r="AW196" s="191"/>
      <c r="AX196" s="192"/>
      <c r="AY196" s="190"/>
      <c r="AZ196" s="191"/>
      <c r="BA196" s="191"/>
      <c r="BB196" s="192"/>
      <c r="BC196" s="190"/>
      <c r="BD196" s="191"/>
      <c r="BE196" s="191"/>
      <c r="BF196" s="194"/>
      <c r="BH196" s="6"/>
      <c r="BI196" s="6"/>
      <c r="BJ196" s="6"/>
      <c r="BK196" s="6"/>
      <c r="BL196" s="6"/>
      <c r="BM196" s="6"/>
      <c r="BN196" s="6"/>
    </row>
    <row r="197" spans="1:66" ht="12.75" customHeight="1" x14ac:dyDescent="0.15">
      <c r="A197" s="149"/>
      <c r="B197" s="149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66"/>
      <c r="W197" s="166"/>
      <c r="X197" s="166"/>
      <c r="Y197" s="166"/>
      <c r="Z197" s="166"/>
      <c r="AA197" s="166"/>
      <c r="AB197" s="166"/>
      <c r="AC197" s="166"/>
      <c r="AD197" s="166"/>
      <c r="AE197" s="166"/>
      <c r="AF197" s="166"/>
      <c r="AG197" s="166"/>
      <c r="AH197" s="166"/>
      <c r="AI197" s="166"/>
      <c r="AJ197" s="166"/>
      <c r="AK197" s="166"/>
      <c r="AL197" s="166"/>
      <c r="AM197" s="166"/>
      <c r="AN197" s="166"/>
      <c r="AO197" s="166"/>
      <c r="AP197" s="166"/>
      <c r="AQ197" s="166"/>
      <c r="AR197" s="166"/>
      <c r="AS197" s="166"/>
      <c r="AT197" s="166"/>
      <c r="AU197" s="166"/>
      <c r="AV197" s="166"/>
      <c r="AW197" s="166"/>
      <c r="AX197" s="166"/>
      <c r="AY197" s="166"/>
      <c r="AZ197" s="166"/>
      <c r="BA197" s="166"/>
      <c r="BB197" s="166"/>
      <c r="BC197" s="166"/>
      <c r="BD197" s="166"/>
      <c r="BE197" s="166"/>
      <c r="BF197" s="166"/>
      <c r="BH197" s="6"/>
      <c r="BI197" s="6"/>
      <c r="BJ197" s="6"/>
      <c r="BK197" s="6"/>
      <c r="BL197" s="6"/>
      <c r="BM197" s="6"/>
      <c r="BN197" s="6"/>
    </row>
    <row r="198" spans="1:66" ht="17.100000000000001" customHeight="1" x14ac:dyDescent="0.15">
      <c r="C198" s="153" t="s">
        <v>5</v>
      </c>
      <c r="D198" s="107"/>
      <c r="E198" s="92" t="s">
        <v>30</v>
      </c>
      <c r="F198" s="93"/>
      <c r="G198" s="93"/>
      <c r="H198" s="88" t="e">
        <f>IF(VLOOKUP(A195,給水一覧!$A$1:$D$85,4,0)="","",VLOOKUP(A195,給水一覧!$A$1:$D$85,4,0))</f>
        <v>#N/A</v>
      </c>
      <c r="I198" s="88"/>
      <c r="J198" s="88"/>
      <c r="K198" s="89"/>
      <c r="L198" s="96" t="s">
        <v>15</v>
      </c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7"/>
      <c r="Y198" s="100">
        <v>43101</v>
      </c>
      <c r="Z198" s="101"/>
      <c r="AA198" s="101"/>
      <c r="AB198" s="101"/>
      <c r="AC198" s="101"/>
      <c r="AD198" s="101"/>
      <c r="AE198" s="101"/>
      <c r="AF198" s="101"/>
      <c r="AG198" s="102"/>
      <c r="AH198" s="106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107"/>
      <c r="BD198" s="107"/>
      <c r="BE198" s="107"/>
      <c r="BF198" s="108"/>
      <c r="BG198" s="38"/>
      <c r="BH198" s="6"/>
      <c r="BI198" s="6"/>
      <c r="BJ198" s="6"/>
      <c r="BK198" s="6"/>
      <c r="BL198" s="6"/>
      <c r="BM198" s="6"/>
      <c r="BN198" s="6"/>
    </row>
    <row r="199" spans="1:66" ht="17.100000000000001" customHeight="1" x14ac:dyDescent="0.15">
      <c r="C199" s="274"/>
      <c r="D199" s="110"/>
      <c r="E199" s="94"/>
      <c r="F199" s="95"/>
      <c r="G199" s="95"/>
      <c r="H199" s="90"/>
      <c r="I199" s="90"/>
      <c r="J199" s="90"/>
      <c r="K199" s="91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9"/>
      <c r="Y199" s="103"/>
      <c r="Z199" s="104"/>
      <c r="AA199" s="104"/>
      <c r="AB199" s="104"/>
      <c r="AC199" s="104"/>
      <c r="AD199" s="104"/>
      <c r="AE199" s="104"/>
      <c r="AF199" s="104"/>
      <c r="AG199" s="105"/>
      <c r="AH199" s="109"/>
      <c r="AI199" s="110"/>
      <c r="AJ199" s="110"/>
      <c r="AK199" s="110"/>
      <c r="AL199" s="110"/>
      <c r="AM199" s="110"/>
      <c r="AN199" s="110"/>
      <c r="AO199" s="110"/>
      <c r="AP199" s="110"/>
      <c r="AQ199" s="110"/>
      <c r="AR199" s="110"/>
      <c r="AS199" s="110"/>
      <c r="AT199" s="110"/>
      <c r="AU199" s="110"/>
      <c r="AV199" s="110"/>
      <c r="AW199" s="110"/>
      <c r="AX199" s="110"/>
      <c r="AY199" s="110"/>
      <c r="AZ199" s="110"/>
      <c r="BA199" s="110"/>
      <c r="BB199" s="110"/>
      <c r="BC199" s="110"/>
      <c r="BD199" s="110"/>
      <c r="BE199" s="110"/>
      <c r="BF199" s="111"/>
      <c r="BG199" s="38"/>
      <c r="BH199" s="6"/>
      <c r="BI199" s="6"/>
      <c r="BJ199" s="6"/>
      <c r="BK199" s="6"/>
      <c r="BL199" s="6"/>
      <c r="BM199" s="6"/>
      <c r="BN199" s="6"/>
    </row>
    <row r="200" spans="1:66" ht="17.100000000000001" customHeight="1" x14ac:dyDescent="0.15">
      <c r="C200" s="230" t="s">
        <v>6</v>
      </c>
      <c r="D200" s="231"/>
      <c r="E200" s="234" t="e">
        <f>IF(VLOOKUP(A195,給水一覧!$A$1:$D$85,3,0)="","",VLOOKUP(A195,給水一覧!$A$1:$D$85,3,0))</f>
        <v>#N/A</v>
      </c>
      <c r="F200" s="234"/>
      <c r="G200" s="234"/>
      <c r="H200" s="234"/>
      <c r="I200" s="234"/>
      <c r="J200" s="234"/>
      <c r="K200" s="234"/>
      <c r="L200" s="236" t="s">
        <v>7</v>
      </c>
      <c r="M200" s="237"/>
      <c r="N200" s="237"/>
      <c r="O200" s="237"/>
      <c r="P200" s="237"/>
      <c r="Q200" s="237"/>
      <c r="R200" s="237"/>
      <c r="S200" s="237"/>
      <c r="T200" s="237"/>
      <c r="U200" s="237"/>
      <c r="V200" s="237"/>
      <c r="W200" s="237"/>
      <c r="X200" s="237"/>
      <c r="Y200" s="239" t="e">
        <f>IF(VLOOKUP(A195,給水一覧!$A$1:$D$85,2,0)="","",VLOOKUP(A195,給水一覧!$A$1:$D$85,2,0))</f>
        <v>#N/A</v>
      </c>
      <c r="Z200" s="239"/>
      <c r="AA200" s="239"/>
      <c r="AB200" s="239"/>
      <c r="AC200" s="239"/>
      <c r="AD200" s="239"/>
      <c r="AE200" s="239"/>
      <c r="AF200" s="239"/>
      <c r="AG200" s="240"/>
      <c r="AH200" s="256" t="s">
        <v>11</v>
      </c>
      <c r="AI200" s="257"/>
      <c r="AJ200" s="260" t="str">
        <f>+AJ152</f>
        <v>株式会社○○水道</v>
      </c>
      <c r="AK200" s="261"/>
      <c r="AL200" s="261"/>
      <c r="AM200" s="264" t="s">
        <v>33</v>
      </c>
      <c r="AN200" s="264"/>
      <c r="AO200" s="264"/>
      <c r="AP200" s="265"/>
      <c r="AQ200" s="268" t="s">
        <v>32</v>
      </c>
      <c r="AR200" s="268"/>
      <c r="AS200" s="268"/>
      <c r="AT200" s="268"/>
      <c r="AU200" s="261" t="str">
        <f>+AU152</f>
        <v>給水　光一</v>
      </c>
      <c r="AV200" s="261"/>
      <c r="AW200" s="261"/>
      <c r="AX200" s="261"/>
      <c r="AY200" s="261"/>
      <c r="AZ200" s="261"/>
      <c r="BA200" s="261"/>
      <c r="BB200" s="270"/>
      <c r="BC200" s="264" t="s">
        <v>33</v>
      </c>
      <c r="BD200" s="264"/>
      <c r="BE200" s="264"/>
      <c r="BF200" s="272"/>
      <c r="BG200" s="38"/>
      <c r="BH200" s="6"/>
      <c r="BI200" s="6"/>
      <c r="BJ200" s="6"/>
      <c r="BK200" s="6"/>
      <c r="BL200" s="6"/>
      <c r="BM200" s="6"/>
      <c r="BN200" s="6"/>
    </row>
    <row r="201" spans="1:66" ht="17.100000000000001" customHeight="1" x14ac:dyDescent="0.15">
      <c r="C201" s="232"/>
      <c r="D201" s="233"/>
      <c r="E201" s="235"/>
      <c r="F201" s="235"/>
      <c r="G201" s="235"/>
      <c r="H201" s="235"/>
      <c r="I201" s="235"/>
      <c r="J201" s="235"/>
      <c r="K201" s="235"/>
      <c r="L201" s="144"/>
      <c r="M201" s="238"/>
      <c r="N201" s="238"/>
      <c r="O201" s="238"/>
      <c r="P201" s="238"/>
      <c r="Q201" s="238"/>
      <c r="R201" s="238"/>
      <c r="S201" s="238"/>
      <c r="T201" s="238"/>
      <c r="U201" s="238"/>
      <c r="V201" s="238"/>
      <c r="W201" s="238"/>
      <c r="X201" s="238"/>
      <c r="Y201" s="241"/>
      <c r="Z201" s="241"/>
      <c r="AA201" s="241"/>
      <c r="AB201" s="241"/>
      <c r="AC201" s="241"/>
      <c r="AD201" s="241"/>
      <c r="AE201" s="241"/>
      <c r="AF201" s="241"/>
      <c r="AG201" s="242"/>
      <c r="AH201" s="258"/>
      <c r="AI201" s="259"/>
      <c r="AJ201" s="262"/>
      <c r="AK201" s="263"/>
      <c r="AL201" s="263"/>
      <c r="AM201" s="266"/>
      <c r="AN201" s="266"/>
      <c r="AO201" s="266"/>
      <c r="AP201" s="267"/>
      <c r="AQ201" s="269"/>
      <c r="AR201" s="269"/>
      <c r="AS201" s="269"/>
      <c r="AT201" s="269"/>
      <c r="AU201" s="263"/>
      <c r="AV201" s="263"/>
      <c r="AW201" s="263"/>
      <c r="AX201" s="263"/>
      <c r="AY201" s="263"/>
      <c r="AZ201" s="263"/>
      <c r="BA201" s="263"/>
      <c r="BB201" s="271"/>
      <c r="BC201" s="266"/>
      <c r="BD201" s="266"/>
      <c r="BE201" s="266"/>
      <c r="BF201" s="273"/>
      <c r="BG201" s="38"/>
      <c r="BH201" s="6"/>
      <c r="BI201" s="6"/>
      <c r="BJ201" s="6"/>
      <c r="BK201" s="6"/>
      <c r="BL201" s="6"/>
      <c r="BM201" s="6"/>
      <c r="BN201" s="6"/>
    </row>
    <row r="202" spans="1:66" ht="17.100000000000001" customHeight="1" x14ac:dyDescent="0.15">
      <c r="C202" s="251" t="s">
        <v>16</v>
      </c>
      <c r="D202" s="225"/>
      <c r="E202" s="211"/>
      <c r="F202" s="211"/>
      <c r="G202" s="211"/>
      <c r="H202" s="211"/>
      <c r="I202" s="211"/>
      <c r="J202" s="211"/>
      <c r="K202" s="211"/>
      <c r="L202" s="225"/>
      <c r="M202" s="225"/>
      <c r="N202" s="205" t="s">
        <v>17</v>
      </c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  <c r="AA202" s="206"/>
      <c r="AB202" s="206"/>
      <c r="AC202" s="206"/>
      <c r="AD202" s="206"/>
      <c r="AE202" s="252"/>
      <c r="AF202" s="253" t="s">
        <v>29</v>
      </c>
      <c r="AG202" s="225" t="s">
        <v>19</v>
      </c>
      <c r="AH202" s="225"/>
      <c r="AI202" s="225"/>
      <c r="AJ202" s="225" t="s">
        <v>24</v>
      </c>
      <c r="AK202" s="225"/>
      <c r="AL202" s="225"/>
      <c r="AM202" s="225" t="s">
        <v>25</v>
      </c>
      <c r="AN202" s="225"/>
      <c r="AO202" s="225"/>
      <c r="AP202" s="225"/>
      <c r="AQ202" s="225"/>
      <c r="AR202" s="225"/>
      <c r="AS202" s="225"/>
      <c r="AT202" s="225"/>
      <c r="AU202" s="225" t="s">
        <v>26</v>
      </c>
      <c r="AV202" s="225"/>
      <c r="AW202" s="225"/>
      <c r="AX202" s="225"/>
      <c r="AY202" s="225"/>
      <c r="AZ202" s="225"/>
      <c r="BA202" s="225"/>
      <c r="BB202" s="225"/>
      <c r="BC202" s="227"/>
      <c r="BD202" s="227"/>
      <c r="BE202" s="227"/>
      <c r="BF202" s="228"/>
      <c r="BG202" s="38"/>
      <c r="BH202" s="6"/>
      <c r="BI202" s="6"/>
      <c r="BJ202" s="6"/>
      <c r="BK202" s="6"/>
      <c r="BL202" s="6"/>
      <c r="BM202" s="6"/>
      <c r="BN202" s="6"/>
    </row>
    <row r="203" spans="1:66" ht="8.25" customHeight="1" x14ac:dyDescent="0.15">
      <c r="C203" s="229" t="s">
        <v>8</v>
      </c>
      <c r="D203" s="120"/>
      <c r="E203" s="120" t="s">
        <v>10</v>
      </c>
      <c r="F203" s="120"/>
      <c r="G203" s="120"/>
      <c r="H203" s="120" t="s">
        <v>0</v>
      </c>
      <c r="I203" s="120" t="s">
        <v>9</v>
      </c>
      <c r="J203" s="120"/>
      <c r="K203" s="120" t="s">
        <v>2</v>
      </c>
      <c r="L203" s="120"/>
      <c r="M203" s="120"/>
      <c r="N203" s="243" t="s">
        <v>13</v>
      </c>
      <c r="O203" s="243"/>
      <c r="P203" s="243"/>
      <c r="Q203" s="243"/>
      <c r="R203" s="243"/>
      <c r="S203" s="243"/>
      <c r="T203" s="243"/>
      <c r="U203" s="243"/>
      <c r="V203" s="243"/>
      <c r="W203" s="243"/>
      <c r="X203" s="243"/>
      <c r="Y203" s="243"/>
      <c r="Z203" s="120" t="s">
        <v>61</v>
      </c>
      <c r="AA203" s="120"/>
      <c r="AB203" s="120"/>
      <c r="AC203" s="120"/>
      <c r="AD203" s="120"/>
      <c r="AE203" s="255"/>
      <c r="AF203" s="254"/>
      <c r="AG203" s="120" t="s">
        <v>20</v>
      </c>
      <c r="AH203" s="120"/>
      <c r="AI203" s="120" t="s">
        <v>23</v>
      </c>
      <c r="AJ203" s="226" t="s">
        <v>49</v>
      </c>
      <c r="AK203" s="116" t="s">
        <v>53</v>
      </c>
      <c r="AL203" s="116" t="s">
        <v>23</v>
      </c>
      <c r="AM203" s="116" t="s">
        <v>27</v>
      </c>
      <c r="AN203" s="116"/>
      <c r="AO203" s="116"/>
      <c r="AP203" s="116"/>
      <c r="AQ203" s="116" t="s">
        <v>36</v>
      </c>
      <c r="AR203" s="116"/>
      <c r="AS203" s="116"/>
      <c r="AT203" s="116"/>
      <c r="AU203" s="116" t="s">
        <v>27</v>
      </c>
      <c r="AV203" s="116"/>
      <c r="AW203" s="116"/>
      <c r="AX203" s="116"/>
      <c r="AY203" s="116" t="s">
        <v>36</v>
      </c>
      <c r="AZ203" s="116"/>
      <c r="BA203" s="116"/>
      <c r="BB203" s="116"/>
      <c r="BC203" s="116"/>
      <c r="BD203" s="116"/>
      <c r="BE203" s="116"/>
      <c r="BF203" s="117"/>
      <c r="BG203" s="38"/>
      <c r="BH203" s="6"/>
      <c r="BI203" s="6"/>
      <c r="BJ203" s="6"/>
      <c r="BK203" s="6"/>
      <c r="BL203" s="6"/>
      <c r="BM203" s="6"/>
      <c r="BN203" s="6"/>
    </row>
    <row r="204" spans="1:66" ht="8.25" customHeight="1" x14ac:dyDescent="0.15">
      <c r="C204" s="229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243"/>
      <c r="O204" s="243"/>
      <c r="P204" s="243"/>
      <c r="Q204" s="243"/>
      <c r="R204" s="243"/>
      <c r="S204" s="243"/>
      <c r="T204" s="243"/>
      <c r="U204" s="243"/>
      <c r="V204" s="243"/>
      <c r="W204" s="243"/>
      <c r="X204" s="243"/>
      <c r="Y204" s="243"/>
      <c r="Z204" s="120"/>
      <c r="AA204" s="120"/>
      <c r="AB204" s="120"/>
      <c r="AC204" s="120"/>
      <c r="AD204" s="120"/>
      <c r="AE204" s="255"/>
      <c r="AF204" s="254"/>
      <c r="AG204" s="120"/>
      <c r="AH204" s="120"/>
      <c r="AI204" s="120"/>
      <c r="AJ204" s="22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7"/>
      <c r="BG204" s="38"/>
      <c r="BH204" s="6"/>
      <c r="BI204" s="6"/>
      <c r="BJ204" s="6"/>
      <c r="BK204" s="6"/>
      <c r="BL204" s="6"/>
      <c r="BM204" s="6"/>
      <c r="BN204" s="6"/>
    </row>
    <row r="205" spans="1:66" ht="8.25" customHeight="1" x14ac:dyDescent="0.15">
      <c r="C205" s="229"/>
      <c r="D205" s="120"/>
      <c r="E205" s="120"/>
      <c r="F205" s="120"/>
      <c r="G205" s="120"/>
      <c r="H205" s="120"/>
      <c r="I205" s="120" t="s">
        <v>31</v>
      </c>
      <c r="J205" s="120"/>
      <c r="K205" s="120"/>
      <c r="L205" s="120"/>
      <c r="M205" s="120"/>
      <c r="N205" s="243" t="s">
        <v>34</v>
      </c>
      <c r="O205" s="243"/>
      <c r="P205" s="243"/>
      <c r="Q205" s="243"/>
      <c r="R205" s="243"/>
      <c r="S205" s="243"/>
      <c r="T205" s="243"/>
      <c r="U205" s="243"/>
      <c r="V205" s="243"/>
      <c r="W205" s="243"/>
      <c r="X205" s="243"/>
      <c r="Y205" s="243"/>
      <c r="Z205" s="245" t="s">
        <v>62</v>
      </c>
      <c r="AA205" s="246"/>
      <c r="AB205" s="246"/>
      <c r="AC205" s="246"/>
      <c r="AD205" s="246"/>
      <c r="AE205" s="247"/>
      <c r="AF205" s="254"/>
      <c r="AG205" s="120" t="s">
        <v>22</v>
      </c>
      <c r="AH205" s="120" t="s">
        <v>21</v>
      </c>
      <c r="AI205" s="120" t="s">
        <v>21</v>
      </c>
      <c r="AJ205" s="120" t="s">
        <v>22</v>
      </c>
      <c r="AK205" s="120" t="s">
        <v>21</v>
      </c>
      <c r="AL205" s="120" t="s">
        <v>21</v>
      </c>
      <c r="AM205" s="116" t="s">
        <v>14</v>
      </c>
      <c r="AN205" s="116"/>
      <c r="AO205" s="116"/>
      <c r="AP205" s="116"/>
      <c r="AQ205" s="116" t="s">
        <v>28</v>
      </c>
      <c r="AR205" s="116"/>
      <c r="AS205" s="116"/>
      <c r="AT205" s="116"/>
      <c r="AU205" s="116" t="s">
        <v>14</v>
      </c>
      <c r="AV205" s="116"/>
      <c r="AW205" s="116"/>
      <c r="AX205" s="116"/>
      <c r="AY205" s="116" t="s">
        <v>28</v>
      </c>
      <c r="AZ205" s="116"/>
      <c r="BA205" s="116"/>
      <c r="BB205" s="116"/>
      <c r="BC205" s="116"/>
      <c r="BD205" s="116"/>
      <c r="BE205" s="116"/>
      <c r="BF205" s="117"/>
      <c r="BG205" s="38"/>
      <c r="BH205" s="6"/>
      <c r="BI205" s="6"/>
      <c r="BJ205" s="6"/>
      <c r="BK205" s="6"/>
      <c r="BL205" s="6"/>
      <c r="BM205" s="6"/>
      <c r="BN205" s="6"/>
    </row>
    <row r="206" spans="1:66" ht="8.25" customHeight="1" x14ac:dyDescent="0.15">
      <c r="C206" s="229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244"/>
      <c r="O206" s="244"/>
      <c r="P206" s="244"/>
      <c r="Q206" s="244"/>
      <c r="R206" s="244"/>
      <c r="S206" s="244"/>
      <c r="T206" s="244"/>
      <c r="U206" s="244"/>
      <c r="V206" s="244"/>
      <c r="W206" s="244"/>
      <c r="X206" s="244"/>
      <c r="Y206" s="244"/>
      <c r="Z206" s="248"/>
      <c r="AA206" s="249"/>
      <c r="AB206" s="249"/>
      <c r="AC206" s="249"/>
      <c r="AD206" s="249"/>
      <c r="AE206" s="250"/>
      <c r="AF206" s="254"/>
      <c r="AG206" s="120"/>
      <c r="AH206" s="120"/>
      <c r="AI206" s="120"/>
      <c r="AJ206" s="120"/>
      <c r="AK206" s="120"/>
      <c r="AL206" s="120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7"/>
      <c r="BG206" s="38"/>
      <c r="BH206" s="6"/>
      <c r="BI206" s="6"/>
      <c r="BJ206" s="6"/>
      <c r="BK206" s="6"/>
      <c r="BL206" s="6"/>
      <c r="BM206" s="6"/>
      <c r="BN206" s="6"/>
    </row>
    <row r="207" spans="1:66" ht="8.25" customHeight="1" x14ac:dyDescent="0.15">
      <c r="C207" s="122" t="s">
        <v>37</v>
      </c>
      <c r="D207" s="123"/>
      <c r="E207" s="120" t="s">
        <v>63</v>
      </c>
      <c r="F207" s="120"/>
      <c r="G207" s="120"/>
      <c r="H207" s="120" t="s">
        <v>3</v>
      </c>
      <c r="I207" s="218">
        <v>1</v>
      </c>
      <c r="J207" s="120"/>
      <c r="K207" s="120"/>
      <c r="L207" s="120"/>
      <c r="M207" s="120"/>
      <c r="N207" s="208" t="s">
        <v>18</v>
      </c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  <c r="Z207" s="220"/>
      <c r="AA207" s="220"/>
      <c r="AB207" s="220"/>
      <c r="AC207" s="220"/>
      <c r="AD207" s="220"/>
      <c r="AE207" s="221"/>
      <c r="AF207" s="254"/>
      <c r="AG207" s="222">
        <v>0.68</v>
      </c>
      <c r="AH207" s="222"/>
      <c r="AI207" s="222">
        <f>ROUNDUP(AQ222*AM217*0.3,2)</f>
        <v>0</v>
      </c>
      <c r="AJ207" s="222">
        <v>0.33</v>
      </c>
      <c r="AK207" s="222">
        <v>0.35</v>
      </c>
      <c r="AL207" s="222">
        <f>ROUNDUP(AQ222*AM217*0.3,2)</f>
        <v>0</v>
      </c>
      <c r="AM207" s="114">
        <f>SUM((AP229*2)+AT232)/2</f>
        <v>1.9</v>
      </c>
      <c r="AN207" s="114"/>
      <c r="AO207" s="114"/>
      <c r="AP207" s="114"/>
      <c r="AQ207" s="114">
        <v>0.7</v>
      </c>
      <c r="AR207" s="114"/>
      <c r="AS207" s="114"/>
      <c r="AT207" s="114"/>
      <c r="AU207" s="114">
        <f>ROUNDUP(AQ222*2+AM217,2)</f>
        <v>0</v>
      </c>
      <c r="AV207" s="114"/>
      <c r="AW207" s="114"/>
      <c r="AX207" s="114"/>
      <c r="AY207" s="114">
        <f>ROUNDUP(AQ222*AM217,2)</f>
        <v>0</v>
      </c>
      <c r="AZ207" s="114"/>
      <c r="BA207" s="114"/>
      <c r="BB207" s="114"/>
      <c r="BC207" s="116"/>
      <c r="BD207" s="116"/>
      <c r="BE207" s="116"/>
      <c r="BF207" s="117"/>
      <c r="BG207" s="41"/>
      <c r="BH207" s="6"/>
      <c r="BI207" s="6"/>
      <c r="BJ207" s="6"/>
      <c r="BK207" s="6"/>
      <c r="BL207" s="6"/>
      <c r="BM207" s="6"/>
      <c r="BN207" s="6"/>
    </row>
    <row r="208" spans="1:66" ht="8.25" customHeight="1" x14ac:dyDescent="0.15">
      <c r="C208" s="122"/>
      <c r="D208" s="123"/>
      <c r="E208" s="120"/>
      <c r="F208" s="120"/>
      <c r="G208" s="120"/>
      <c r="H208" s="120"/>
      <c r="I208" s="219"/>
      <c r="J208" s="120"/>
      <c r="K208" s="120"/>
      <c r="L208" s="120"/>
      <c r="M208" s="120"/>
      <c r="N208" s="109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1"/>
      <c r="AF208" s="254"/>
      <c r="AG208" s="222"/>
      <c r="AH208" s="222"/>
      <c r="AI208" s="222"/>
      <c r="AJ208" s="222"/>
      <c r="AK208" s="222"/>
      <c r="AL208" s="222"/>
      <c r="AM208" s="114"/>
      <c r="AN208" s="114"/>
      <c r="AO208" s="114"/>
      <c r="AP208" s="114"/>
      <c r="AQ208" s="114"/>
      <c r="AR208" s="114"/>
      <c r="AS208" s="114"/>
      <c r="AT208" s="114"/>
      <c r="AU208" s="114"/>
      <c r="AV208" s="114"/>
      <c r="AW208" s="114"/>
      <c r="AX208" s="114"/>
      <c r="AY208" s="114"/>
      <c r="AZ208" s="114"/>
      <c r="BA208" s="114"/>
      <c r="BB208" s="114"/>
      <c r="BC208" s="116"/>
      <c r="BD208" s="116"/>
      <c r="BE208" s="116"/>
      <c r="BF208" s="117"/>
      <c r="BG208" s="41"/>
      <c r="BH208" s="6"/>
      <c r="BI208" s="6"/>
      <c r="BJ208" s="6"/>
      <c r="BK208" s="6"/>
      <c r="BL208" s="6"/>
      <c r="BM208" s="6"/>
      <c r="BN208" s="6"/>
    </row>
    <row r="209" spans="3:71" ht="8.25" customHeight="1" x14ac:dyDescent="0.15">
      <c r="C209" s="122" t="s">
        <v>41</v>
      </c>
      <c r="D209" s="123"/>
      <c r="E209" s="120">
        <v>20</v>
      </c>
      <c r="F209" s="120"/>
      <c r="G209" s="120"/>
      <c r="H209" s="120" t="s">
        <v>3</v>
      </c>
      <c r="I209" s="181">
        <v>1</v>
      </c>
      <c r="J209" s="120"/>
      <c r="K209" s="120"/>
      <c r="L209" s="120"/>
      <c r="M209" s="120"/>
      <c r="N209" s="47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6"/>
      <c r="AF209" s="254"/>
      <c r="AG209" s="222"/>
      <c r="AH209" s="222"/>
      <c r="AI209" s="222"/>
      <c r="AJ209" s="222"/>
      <c r="AK209" s="222"/>
      <c r="AL209" s="222"/>
      <c r="AM209" s="114"/>
      <c r="AN209" s="114"/>
      <c r="AO209" s="114"/>
      <c r="AP209" s="114"/>
      <c r="AQ209" s="114"/>
      <c r="AR209" s="114"/>
      <c r="AS209" s="114"/>
      <c r="AT209" s="114"/>
      <c r="AU209" s="114"/>
      <c r="AV209" s="114"/>
      <c r="AW209" s="114"/>
      <c r="AX209" s="114"/>
      <c r="AY209" s="114"/>
      <c r="AZ209" s="114"/>
      <c r="BA209" s="114"/>
      <c r="BB209" s="114"/>
      <c r="BC209" s="116"/>
      <c r="BD209" s="116"/>
      <c r="BE209" s="116"/>
      <c r="BF209" s="117"/>
      <c r="BG209" s="41"/>
      <c r="BH209" s="6"/>
      <c r="BI209" s="6"/>
      <c r="BJ209" s="6"/>
      <c r="BK209" s="6"/>
      <c r="BL209" s="6"/>
      <c r="BM209" s="6"/>
      <c r="BN209" s="6"/>
    </row>
    <row r="210" spans="3:71" ht="8.25" customHeight="1" x14ac:dyDescent="0.15">
      <c r="C210" s="122"/>
      <c r="D210" s="123"/>
      <c r="E210" s="120"/>
      <c r="F210" s="120"/>
      <c r="G210" s="120"/>
      <c r="H210" s="120"/>
      <c r="I210" s="181"/>
      <c r="J210" s="120"/>
      <c r="K210" s="120"/>
      <c r="L210" s="120"/>
      <c r="M210" s="120"/>
      <c r="N210" s="47"/>
      <c r="O210" s="45"/>
      <c r="P210" s="45"/>
      <c r="Q210" s="45"/>
      <c r="R210" s="33"/>
      <c r="S210" s="216">
        <v>12.2</v>
      </c>
      <c r="T210" s="216"/>
      <c r="U210" s="216"/>
      <c r="V210" s="28"/>
      <c r="W210" s="45"/>
      <c r="X210" s="216"/>
      <c r="Y210" s="216"/>
      <c r="Z210" s="216"/>
      <c r="AA210" s="45"/>
      <c r="AB210" s="33"/>
      <c r="AC210" s="45"/>
      <c r="AD210" s="45"/>
      <c r="AE210" s="46"/>
      <c r="AF210" s="254"/>
      <c r="AG210" s="223"/>
      <c r="AH210" s="223"/>
      <c r="AI210" s="223"/>
      <c r="AJ210" s="223"/>
      <c r="AK210" s="223"/>
      <c r="AL210" s="223"/>
      <c r="AM210" s="115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8"/>
      <c r="BD210" s="118"/>
      <c r="BE210" s="118"/>
      <c r="BF210" s="119"/>
      <c r="BG210" s="41"/>
      <c r="BH210" s="6"/>
      <c r="BI210" s="6"/>
      <c r="BJ210" s="6"/>
      <c r="BK210" s="6"/>
      <c r="BL210" s="6"/>
      <c r="BM210" s="6"/>
      <c r="BN210" s="6"/>
    </row>
    <row r="211" spans="3:71" ht="8.25" customHeight="1" x14ac:dyDescent="0.15">
      <c r="C211" s="122" t="s">
        <v>38</v>
      </c>
      <c r="D211" s="123"/>
      <c r="E211" s="120">
        <v>20</v>
      </c>
      <c r="F211" s="120"/>
      <c r="G211" s="120"/>
      <c r="H211" s="120" t="s">
        <v>3</v>
      </c>
      <c r="I211" s="181">
        <v>1</v>
      </c>
      <c r="J211" s="120"/>
      <c r="K211" s="120"/>
      <c r="L211" s="120"/>
      <c r="M211" s="120"/>
      <c r="N211" s="47"/>
      <c r="O211" s="45"/>
      <c r="P211" s="45"/>
      <c r="Q211" s="28"/>
      <c r="R211" s="45"/>
      <c r="S211" s="45"/>
      <c r="T211" s="45"/>
      <c r="U211" s="45"/>
      <c r="V211" s="28"/>
      <c r="W211" s="45"/>
      <c r="X211" s="45"/>
      <c r="Y211" s="45"/>
      <c r="Z211" s="45"/>
      <c r="AA211" s="28"/>
      <c r="AB211" s="45"/>
      <c r="AC211" s="45"/>
      <c r="AD211" s="45"/>
      <c r="AE211" s="46"/>
      <c r="AF211" s="128" t="s">
        <v>12</v>
      </c>
      <c r="AG211" s="107"/>
      <c r="AH211" s="107"/>
      <c r="AI211" s="107"/>
      <c r="AJ211" s="107"/>
      <c r="AK211" s="107"/>
      <c r="AL211" s="108"/>
      <c r="AM211" s="63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3"/>
      <c r="BG211" s="41"/>
      <c r="BH211" s="6"/>
      <c r="BI211" s="6"/>
      <c r="BJ211" s="6"/>
      <c r="BK211" s="6"/>
      <c r="BL211" s="6"/>
      <c r="BM211" s="6"/>
      <c r="BN211" s="6"/>
    </row>
    <row r="212" spans="3:71" ht="8.25" customHeight="1" thickBot="1" x14ac:dyDescent="0.2">
      <c r="C212" s="122"/>
      <c r="D212" s="123"/>
      <c r="E212" s="120"/>
      <c r="F212" s="120"/>
      <c r="G212" s="120"/>
      <c r="H212" s="120"/>
      <c r="I212" s="181"/>
      <c r="J212" s="120"/>
      <c r="K212" s="120"/>
      <c r="L212" s="120"/>
      <c r="M212" s="120"/>
      <c r="N212" s="47"/>
      <c r="O212" s="20"/>
      <c r="P212" s="20"/>
      <c r="Q212" s="29"/>
      <c r="R212" s="20"/>
      <c r="S212" s="20"/>
      <c r="T212" s="20"/>
      <c r="U212" s="20"/>
      <c r="V212" s="29"/>
      <c r="W212" s="20"/>
      <c r="X212" s="20"/>
      <c r="Y212" s="20"/>
      <c r="Z212" s="20"/>
      <c r="AA212" s="29"/>
      <c r="AB212" s="20"/>
      <c r="AC212" s="20"/>
      <c r="AD212" s="20"/>
      <c r="AE212" s="46"/>
      <c r="AF212" s="129"/>
      <c r="AG212" s="145"/>
      <c r="AH212" s="145"/>
      <c r="AI212" s="145"/>
      <c r="AJ212" s="145"/>
      <c r="AK212" s="145"/>
      <c r="AL212" s="146"/>
      <c r="AM212" s="36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4"/>
      <c r="BH212" s="6"/>
      <c r="BI212" s="6"/>
      <c r="BJ212" s="6"/>
      <c r="BK212" s="6"/>
      <c r="BL212" s="6"/>
      <c r="BM212" s="6"/>
      <c r="BN212" s="6"/>
    </row>
    <row r="213" spans="3:71" ht="8.25" customHeight="1" x14ac:dyDescent="0.15">
      <c r="C213" s="122" t="s">
        <v>39</v>
      </c>
      <c r="D213" s="123"/>
      <c r="E213" s="120">
        <v>20</v>
      </c>
      <c r="F213" s="120"/>
      <c r="G213" s="120"/>
      <c r="H213" s="120" t="s">
        <v>14</v>
      </c>
      <c r="I213" s="224">
        <v>0.2</v>
      </c>
      <c r="J213" s="120"/>
      <c r="K213" s="120"/>
      <c r="L213" s="120"/>
      <c r="M213" s="120"/>
      <c r="N213" s="47"/>
      <c r="O213" s="45"/>
      <c r="P213" s="45"/>
      <c r="Q213" s="28"/>
      <c r="R213" s="45"/>
      <c r="S213" s="45"/>
      <c r="T213" s="45"/>
      <c r="U213" s="45"/>
      <c r="V213" s="26"/>
      <c r="W213" s="45"/>
      <c r="X213" s="45"/>
      <c r="Y213" s="45"/>
      <c r="Z213" s="45"/>
      <c r="AA213" s="28"/>
      <c r="AB213" s="45"/>
      <c r="AC213" s="45"/>
      <c r="AD213" s="45"/>
      <c r="AE213" s="46"/>
      <c r="AF213" s="129"/>
      <c r="AG213" s="145"/>
      <c r="AH213" s="145"/>
      <c r="AI213" s="145"/>
      <c r="AJ213" s="145"/>
      <c r="AK213" s="145"/>
      <c r="AL213" s="146"/>
      <c r="AM213" s="36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4"/>
      <c r="BH213" s="6"/>
      <c r="BI213" s="6"/>
      <c r="BJ213" s="6"/>
      <c r="BK213" s="6"/>
      <c r="BL213" s="6"/>
      <c r="BM213" s="6"/>
      <c r="BN213" s="6"/>
    </row>
    <row r="214" spans="3:71" ht="8.25" customHeight="1" x14ac:dyDescent="0.15">
      <c r="C214" s="122"/>
      <c r="D214" s="123"/>
      <c r="E214" s="120"/>
      <c r="F214" s="120"/>
      <c r="G214" s="120"/>
      <c r="H214" s="120"/>
      <c r="I214" s="224"/>
      <c r="J214" s="120"/>
      <c r="K214" s="120"/>
      <c r="L214" s="120"/>
      <c r="M214" s="120"/>
      <c r="N214" s="214">
        <v>3</v>
      </c>
      <c r="O214" s="215"/>
      <c r="P214" s="215"/>
      <c r="Q214" s="30"/>
      <c r="R214" s="15"/>
      <c r="S214" s="15"/>
      <c r="T214" s="15"/>
      <c r="U214" s="15"/>
      <c r="V214" s="4"/>
      <c r="W214" s="15"/>
      <c r="X214" s="15"/>
      <c r="Y214" s="15"/>
      <c r="Z214" s="15"/>
      <c r="AA214" s="30"/>
      <c r="AB214" s="15"/>
      <c r="AC214" s="15"/>
      <c r="AD214" s="15"/>
      <c r="AE214" s="4"/>
      <c r="AF214" s="129"/>
      <c r="AG214" s="145"/>
      <c r="AH214" s="145"/>
      <c r="AI214" s="145"/>
      <c r="AJ214" s="145"/>
      <c r="AK214" s="145"/>
      <c r="AL214" s="146"/>
      <c r="AM214" s="36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4"/>
      <c r="BG214" s="5"/>
      <c r="BH214" s="6"/>
      <c r="BI214" s="6"/>
      <c r="BJ214" s="6"/>
      <c r="BK214" s="6"/>
      <c r="BL214" s="6"/>
      <c r="BM214" s="6"/>
      <c r="BN214" s="6"/>
      <c r="BO214" s="5"/>
      <c r="BP214" s="5"/>
      <c r="BQ214" s="5"/>
      <c r="BR214" s="5"/>
      <c r="BS214" s="5"/>
    </row>
    <row r="215" spans="3:71" ht="8.25" customHeight="1" x14ac:dyDescent="0.15">
      <c r="C215" s="122" t="s">
        <v>40</v>
      </c>
      <c r="D215" s="123"/>
      <c r="E215" s="120">
        <v>20</v>
      </c>
      <c r="F215" s="120"/>
      <c r="G215" s="120"/>
      <c r="H215" s="120" t="s">
        <v>3</v>
      </c>
      <c r="I215" s="181">
        <v>2</v>
      </c>
      <c r="J215" s="120"/>
      <c r="K215" s="120"/>
      <c r="L215" s="120"/>
      <c r="M215" s="120"/>
      <c r="N215" s="214"/>
      <c r="O215" s="215"/>
      <c r="P215" s="215"/>
      <c r="Q215" s="28"/>
      <c r="R215" s="45"/>
      <c r="S215" s="45"/>
      <c r="T215" s="45"/>
      <c r="U215" s="45"/>
      <c r="V215" s="46"/>
      <c r="W215" s="15"/>
      <c r="X215" s="15"/>
      <c r="Y215" s="15"/>
      <c r="Z215" s="15"/>
      <c r="AA215" s="30"/>
      <c r="AB215" s="15"/>
      <c r="AC215" s="15"/>
      <c r="AD215" s="15"/>
      <c r="AE215" s="4"/>
      <c r="AF215" s="129"/>
      <c r="AG215" s="145"/>
      <c r="AH215" s="145"/>
      <c r="AI215" s="145"/>
      <c r="AJ215" s="145"/>
      <c r="AK215" s="145"/>
      <c r="AL215" s="146"/>
      <c r="AM215" s="36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4"/>
      <c r="BH215" s="6"/>
      <c r="BI215" s="6"/>
      <c r="BJ215" s="6"/>
      <c r="BK215" s="6"/>
      <c r="BL215" s="6"/>
      <c r="BM215" s="6"/>
      <c r="BN215" s="6"/>
    </row>
    <row r="216" spans="3:71" ht="8.25" customHeight="1" x14ac:dyDescent="0.15">
      <c r="C216" s="122"/>
      <c r="D216" s="123"/>
      <c r="E216" s="120"/>
      <c r="F216" s="120"/>
      <c r="G216" s="120"/>
      <c r="H216" s="120"/>
      <c r="I216" s="181"/>
      <c r="J216" s="120"/>
      <c r="K216" s="120"/>
      <c r="L216" s="120"/>
      <c r="M216" s="120"/>
      <c r="N216" s="18"/>
      <c r="O216" s="16"/>
      <c r="P216" s="16"/>
      <c r="Q216" s="32"/>
      <c r="R216" s="16"/>
      <c r="S216" s="16"/>
      <c r="T216" s="16"/>
      <c r="U216" s="16"/>
      <c r="V216" s="44"/>
      <c r="W216" s="21"/>
      <c r="X216" s="21"/>
      <c r="Y216" s="21"/>
      <c r="Z216" s="21"/>
      <c r="AA216" s="31"/>
      <c r="AB216" s="21"/>
      <c r="AC216" s="21"/>
      <c r="AD216" s="21"/>
      <c r="AE216" s="4"/>
      <c r="AF216" s="129"/>
      <c r="AG216" s="145"/>
      <c r="AH216" s="145"/>
      <c r="AI216" s="145"/>
      <c r="AJ216" s="145"/>
      <c r="AK216" s="145"/>
      <c r="AL216" s="146"/>
      <c r="AM216" s="36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4"/>
      <c r="BH216" s="6"/>
      <c r="BI216" s="6"/>
      <c r="BJ216" s="6"/>
      <c r="BK216" s="6"/>
      <c r="BL216" s="6"/>
      <c r="BM216" s="6"/>
      <c r="BN216" s="6"/>
    </row>
    <row r="217" spans="3:71" ht="8.25" customHeight="1" x14ac:dyDescent="0.15">
      <c r="C217" s="122" t="s">
        <v>42</v>
      </c>
      <c r="D217" s="123"/>
      <c r="E217" s="120">
        <v>20</v>
      </c>
      <c r="F217" s="120"/>
      <c r="G217" s="120"/>
      <c r="H217" s="120" t="s">
        <v>43</v>
      </c>
      <c r="I217" s="181">
        <v>1</v>
      </c>
      <c r="J217" s="120"/>
      <c r="K217" s="120"/>
      <c r="L217" s="120"/>
      <c r="M217" s="120"/>
      <c r="N217" s="18"/>
      <c r="O217" s="13"/>
      <c r="P217" s="13"/>
      <c r="Q217" s="42"/>
      <c r="R217" s="13"/>
      <c r="S217" s="13"/>
      <c r="T217" s="13"/>
      <c r="U217" s="13"/>
      <c r="V217" s="23"/>
      <c r="W217" s="9"/>
      <c r="X217" s="9"/>
      <c r="Y217" s="9"/>
      <c r="Z217" s="9"/>
      <c r="AA217" s="24"/>
      <c r="AB217" s="9"/>
      <c r="AC217" s="9"/>
      <c r="AD217" s="9"/>
      <c r="AE217" s="10"/>
      <c r="AF217" s="129"/>
      <c r="AG217" s="145"/>
      <c r="AH217" s="145"/>
      <c r="AI217" s="145"/>
      <c r="AJ217" s="145"/>
      <c r="AK217" s="145"/>
      <c r="AL217" s="146"/>
      <c r="AM217" s="36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4"/>
      <c r="BH217" s="6"/>
      <c r="BI217" s="6"/>
      <c r="BJ217" s="6"/>
      <c r="BK217" s="6"/>
      <c r="BL217" s="6"/>
      <c r="BM217" s="6"/>
      <c r="BN217" s="6"/>
    </row>
    <row r="218" spans="3:71" ht="8.25" customHeight="1" x14ac:dyDescent="0.15">
      <c r="C218" s="122"/>
      <c r="D218" s="123"/>
      <c r="E218" s="120"/>
      <c r="F218" s="120"/>
      <c r="G218" s="120"/>
      <c r="H218" s="120"/>
      <c r="I218" s="181"/>
      <c r="J218" s="120"/>
      <c r="K218" s="120"/>
      <c r="L218" s="120"/>
      <c r="M218" s="120"/>
      <c r="N218" s="13"/>
      <c r="O218" s="13"/>
      <c r="P218" s="13"/>
      <c r="Q218" s="23"/>
      <c r="R218" s="13"/>
      <c r="S218" s="13"/>
      <c r="T218" s="13"/>
      <c r="U218" s="13"/>
      <c r="V218" s="23"/>
      <c r="W218" s="9"/>
      <c r="X218" s="9"/>
      <c r="Y218" s="216"/>
      <c r="Z218" s="216"/>
      <c r="AA218" s="217"/>
      <c r="AB218" s="9"/>
      <c r="AC218" s="9"/>
      <c r="AD218" s="9"/>
      <c r="AE218" s="10"/>
      <c r="AF218" s="129"/>
      <c r="AG218" s="145"/>
      <c r="AH218" s="145"/>
      <c r="AI218" s="145"/>
      <c r="AJ218" s="145"/>
      <c r="AK218" s="145"/>
      <c r="AL218" s="146"/>
      <c r="AM218" s="36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4"/>
      <c r="BH218" s="6"/>
      <c r="BI218" s="6"/>
      <c r="BJ218" s="6"/>
      <c r="BK218" s="6"/>
      <c r="BL218" s="6"/>
      <c r="BM218" s="6"/>
      <c r="BN218" s="6"/>
    </row>
    <row r="219" spans="3:71" ht="8.25" customHeight="1" x14ac:dyDescent="0.15">
      <c r="C219" s="122"/>
      <c r="D219" s="123"/>
      <c r="E219" s="120"/>
      <c r="F219" s="120"/>
      <c r="G219" s="120"/>
      <c r="H219" s="120"/>
      <c r="I219" s="181"/>
      <c r="J219" s="120"/>
      <c r="K219" s="120"/>
      <c r="L219" s="120"/>
      <c r="M219" s="120"/>
      <c r="N219" s="13"/>
      <c r="O219" s="13"/>
      <c r="P219" s="13"/>
      <c r="Q219" s="23"/>
      <c r="R219" s="13"/>
      <c r="S219" s="13"/>
      <c r="T219" s="13"/>
      <c r="U219" s="13"/>
      <c r="V219" s="124" t="s">
        <v>35</v>
      </c>
      <c r="W219" s="125"/>
      <c r="X219" s="40"/>
      <c r="Y219" s="9"/>
      <c r="Z219" s="9"/>
      <c r="AA219" s="10"/>
      <c r="AB219" s="9"/>
      <c r="AC219" s="9"/>
      <c r="AD219" s="9"/>
      <c r="AE219" s="10"/>
      <c r="AF219" s="129"/>
      <c r="AG219" s="145"/>
      <c r="AH219" s="145"/>
      <c r="AI219" s="145"/>
      <c r="AJ219" s="145"/>
      <c r="AK219" s="145"/>
      <c r="AL219" s="146"/>
      <c r="AM219" s="36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4"/>
      <c r="BH219" s="6"/>
      <c r="BI219" s="6"/>
      <c r="BJ219" s="6"/>
      <c r="BK219" s="6"/>
      <c r="BL219" s="6"/>
      <c r="BM219" s="6"/>
      <c r="BN219" s="6"/>
    </row>
    <row r="220" spans="3:71" ht="8.25" customHeight="1" x14ac:dyDescent="0.15">
      <c r="C220" s="122"/>
      <c r="D220" s="123"/>
      <c r="E220" s="120"/>
      <c r="F220" s="120"/>
      <c r="G220" s="120"/>
      <c r="H220" s="120"/>
      <c r="I220" s="181"/>
      <c r="J220" s="120"/>
      <c r="K220" s="120"/>
      <c r="L220" s="120"/>
      <c r="M220" s="120"/>
      <c r="N220" s="13"/>
      <c r="O220" s="13"/>
      <c r="P220" s="13"/>
      <c r="Q220" s="23"/>
      <c r="R220" s="13"/>
      <c r="S220" s="13"/>
      <c r="T220" s="13"/>
      <c r="U220" s="13"/>
      <c r="V220" s="126"/>
      <c r="W220" s="127"/>
      <c r="X220" s="40"/>
      <c r="Y220" s="9"/>
      <c r="Z220" s="9"/>
      <c r="AA220" s="10"/>
      <c r="AB220" s="9"/>
      <c r="AC220" s="9"/>
      <c r="AD220" s="9"/>
      <c r="AE220" s="10"/>
      <c r="AF220" s="129"/>
      <c r="AG220" s="145"/>
      <c r="AH220" s="145"/>
      <c r="AI220" s="145"/>
      <c r="AJ220" s="145"/>
      <c r="AK220" s="145"/>
      <c r="AL220" s="146"/>
      <c r="AM220" s="36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4"/>
      <c r="BH220" s="6"/>
      <c r="BI220" s="6"/>
      <c r="BJ220" s="6"/>
      <c r="BK220" s="6"/>
      <c r="BL220" s="6"/>
      <c r="BM220" s="6"/>
      <c r="BN220" s="6"/>
    </row>
    <row r="221" spans="3:71" ht="8.25" customHeight="1" x14ac:dyDescent="0.15">
      <c r="C221" s="122"/>
      <c r="D221" s="123"/>
      <c r="E221" s="120"/>
      <c r="F221" s="120"/>
      <c r="G221" s="120"/>
      <c r="H221" s="120"/>
      <c r="I221" s="179"/>
      <c r="J221" s="120"/>
      <c r="K221" s="120"/>
      <c r="L221" s="120"/>
      <c r="M221" s="120"/>
      <c r="N221" s="13"/>
      <c r="O221" s="13"/>
      <c r="P221" s="13"/>
      <c r="Q221" s="23"/>
      <c r="R221" s="13"/>
      <c r="S221" s="13"/>
      <c r="T221" s="13"/>
      <c r="U221" s="13"/>
      <c r="V221" s="34"/>
      <c r="W221" s="9"/>
      <c r="X221" s="9"/>
      <c r="Y221" s="9"/>
      <c r="Z221" s="9"/>
      <c r="AA221" s="10"/>
      <c r="AB221" s="9"/>
      <c r="AC221" s="9"/>
      <c r="AD221" s="9"/>
      <c r="AE221" s="10"/>
      <c r="AF221" s="129"/>
      <c r="AG221" s="145"/>
      <c r="AH221" s="145"/>
      <c r="AI221" s="145"/>
      <c r="AJ221" s="145"/>
      <c r="AK221" s="145"/>
      <c r="AL221" s="146"/>
      <c r="AM221" s="36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4"/>
      <c r="BH221" s="6"/>
      <c r="BI221" s="6"/>
      <c r="BJ221" s="6"/>
      <c r="BK221" s="6"/>
      <c r="BL221" s="6"/>
      <c r="BM221" s="6"/>
      <c r="BN221" s="6"/>
    </row>
    <row r="222" spans="3:71" ht="8.25" customHeight="1" x14ac:dyDescent="0.15">
      <c r="C222" s="122"/>
      <c r="D222" s="123"/>
      <c r="E222" s="120"/>
      <c r="F222" s="120"/>
      <c r="G222" s="120"/>
      <c r="H222" s="120"/>
      <c r="I222" s="179"/>
      <c r="J222" s="120"/>
      <c r="K222" s="120"/>
      <c r="L222" s="120"/>
      <c r="M222" s="120"/>
      <c r="N222" s="13"/>
      <c r="O222" s="13"/>
      <c r="P222" s="13"/>
      <c r="Q222" s="23"/>
      <c r="R222" s="43"/>
      <c r="S222" s="216">
        <v>11.9</v>
      </c>
      <c r="T222" s="216"/>
      <c r="U222" s="216"/>
      <c r="V222" s="32"/>
      <c r="W222" s="11"/>
      <c r="X222" s="180"/>
      <c r="Y222" s="180"/>
      <c r="Z222" s="180"/>
      <c r="AA222" s="12"/>
      <c r="AB222" s="9"/>
      <c r="AC222" s="9"/>
      <c r="AD222" s="9"/>
      <c r="AE222" s="10"/>
      <c r="AF222" s="129"/>
      <c r="AG222" s="145"/>
      <c r="AH222" s="145"/>
      <c r="AI222" s="145"/>
      <c r="AJ222" s="145"/>
      <c r="AK222" s="145"/>
      <c r="AL222" s="146"/>
      <c r="AM222" s="36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4"/>
      <c r="BH222" s="6"/>
      <c r="BI222" s="6"/>
      <c r="BJ222" s="6"/>
      <c r="BK222" s="6"/>
      <c r="BL222" s="6"/>
      <c r="BM222" s="6"/>
      <c r="BN222" s="6"/>
    </row>
    <row r="223" spans="3:71" ht="8.25" customHeight="1" x14ac:dyDescent="0.15">
      <c r="C223" s="122"/>
      <c r="D223" s="123"/>
      <c r="E223" s="120"/>
      <c r="F223" s="120"/>
      <c r="G223" s="120"/>
      <c r="H223" s="120"/>
      <c r="I223" s="181"/>
      <c r="J223" s="120"/>
      <c r="K223" s="120"/>
      <c r="L223" s="120"/>
      <c r="M223" s="120"/>
      <c r="N223" s="13"/>
      <c r="O223" s="13"/>
      <c r="P223" s="13"/>
      <c r="Q223" s="13"/>
      <c r="R223" s="13"/>
      <c r="S223" s="35"/>
      <c r="T223" s="35"/>
      <c r="U223" s="35"/>
      <c r="V223" s="13"/>
      <c r="W223" s="9"/>
      <c r="X223" s="9"/>
      <c r="Y223" s="9"/>
      <c r="Z223" s="9"/>
      <c r="AA223" s="9"/>
      <c r="AB223" s="9"/>
      <c r="AC223" s="9"/>
      <c r="AD223" s="9"/>
      <c r="AE223" s="10"/>
      <c r="AF223" s="129"/>
      <c r="AG223" s="145"/>
      <c r="AH223" s="145"/>
      <c r="AI223" s="145"/>
      <c r="AJ223" s="145"/>
      <c r="AK223" s="145"/>
      <c r="AL223" s="146"/>
      <c r="AM223" s="36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4"/>
      <c r="BH223" s="6"/>
      <c r="BI223" s="6"/>
      <c r="BJ223" s="6"/>
      <c r="BK223" s="6"/>
      <c r="BL223" s="6"/>
      <c r="BM223" s="6"/>
      <c r="BN223" s="6"/>
    </row>
    <row r="224" spans="3:71" ht="8.25" customHeight="1" x14ac:dyDescent="0.15">
      <c r="C224" s="195"/>
      <c r="D224" s="196"/>
      <c r="E224" s="197"/>
      <c r="F224" s="197"/>
      <c r="G224" s="197"/>
      <c r="H224" s="197"/>
      <c r="I224" s="198"/>
      <c r="J224" s="121"/>
      <c r="K224" s="121"/>
      <c r="L224" s="121"/>
      <c r="M224" s="121"/>
      <c r="N224" s="13"/>
      <c r="O224" s="13"/>
      <c r="P224" s="13"/>
      <c r="Q224" s="13"/>
      <c r="R224" s="13"/>
      <c r="S224" s="13"/>
      <c r="T224" s="13"/>
      <c r="U224" s="13"/>
      <c r="V224" s="13"/>
      <c r="W224" s="9"/>
      <c r="X224" s="9"/>
      <c r="Y224" s="9"/>
      <c r="Z224" s="9"/>
      <c r="AA224" s="9"/>
      <c r="AB224" s="9"/>
      <c r="AC224" s="9"/>
      <c r="AD224" s="9"/>
      <c r="AE224" s="10"/>
      <c r="AF224" s="130"/>
      <c r="AG224" s="147"/>
      <c r="AH224" s="147"/>
      <c r="AI224" s="147"/>
      <c r="AJ224" s="147"/>
      <c r="AK224" s="147"/>
      <c r="AL224" s="148"/>
      <c r="AM224" s="64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37"/>
      <c r="BH224" s="6"/>
      <c r="BI224" s="6"/>
      <c r="BJ224" s="6"/>
      <c r="BK224" s="6"/>
      <c r="BL224" s="6"/>
      <c r="BM224" s="6"/>
      <c r="BN224" s="6"/>
    </row>
    <row r="225" spans="1:66" ht="18" customHeight="1" x14ac:dyDescent="0.15">
      <c r="A225" s="62"/>
      <c r="C225" s="82" t="s">
        <v>50</v>
      </c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4"/>
      <c r="AL225" s="82" t="s">
        <v>51</v>
      </c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4"/>
      <c r="BH225" s="6"/>
      <c r="BI225" s="6"/>
      <c r="BJ225" s="6"/>
      <c r="BK225" s="6"/>
      <c r="BL225" s="6"/>
      <c r="BM225" s="6"/>
      <c r="BN225" s="6"/>
    </row>
    <row r="226" spans="1:66" ht="18" customHeight="1" x14ac:dyDescent="0.15">
      <c r="C226" s="140">
        <v>1</v>
      </c>
      <c r="D226" s="96"/>
      <c r="E226" s="96"/>
      <c r="F226" s="96"/>
      <c r="G226" s="96"/>
      <c r="H226" s="96"/>
      <c r="I226" s="97"/>
      <c r="J226" s="131">
        <v>2</v>
      </c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132"/>
      <c r="AB226" s="132"/>
      <c r="AC226" s="132"/>
      <c r="AD226" s="132"/>
      <c r="AE226" s="133"/>
      <c r="AF226" s="170">
        <v>3</v>
      </c>
      <c r="AG226" s="171"/>
      <c r="AH226" s="171"/>
      <c r="AI226" s="171"/>
      <c r="AJ226" s="171"/>
      <c r="AK226" s="172"/>
      <c r="AL226" s="65"/>
      <c r="AM226" s="65"/>
      <c r="AN226" s="65"/>
      <c r="AO226" s="65"/>
      <c r="AP226" s="19" t="s">
        <v>80</v>
      </c>
      <c r="AQ226" s="65"/>
      <c r="AR226" s="65"/>
      <c r="AS226" s="65"/>
      <c r="AT226" s="65"/>
      <c r="AU226" s="65"/>
      <c r="AV226" s="65"/>
      <c r="AW226" s="65"/>
      <c r="AX226" s="65"/>
      <c r="AY226" s="65"/>
      <c r="AZ226" s="65"/>
      <c r="BA226" s="65"/>
      <c r="BB226" s="65"/>
      <c r="BC226" s="65"/>
      <c r="BD226" s="65"/>
      <c r="BE226" s="65"/>
      <c r="BF226" s="66"/>
      <c r="BH226" s="6"/>
      <c r="BI226" s="6"/>
      <c r="BJ226" s="6"/>
      <c r="BK226" s="6"/>
      <c r="BL226" s="6"/>
      <c r="BM226" s="6"/>
      <c r="BN226" s="6"/>
    </row>
    <row r="227" spans="1:66" ht="18" customHeight="1" x14ac:dyDescent="0.15">
      <c r="C227" s="141"/>
      <c r="D227" s="98"/>
      <c r="E227" s="98"/>
      <c r="F227" s="98"/>
      <c r="G227" s="98"/>
      <c r="H227" s="98"/>
      <c r="I227" s="99"/>
      <c r="J227" s="134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  <c r="AB227" s="135"/>
      <c r="AC227" s="135"/>
      <c r="AD227" s="135"/>
      <c r="AE227" s="136"/>
      <c r="AF227" s="173"/>
      <c r="AG227" s="174"/>
      <c r="AH227" s="174"/>
      <c r="AI227" s="174"/>
      <c r="AJ227" s="174"/>
      <c r="AK227" s="175"/>
      <c r="AL227" s="67"/>
      <c r="AM227" s="67"/>
      <c r="AN227" s="67"/>
      <c r="AO227" s="67"/>
      <c r="AP227" s="69"/>
      <c r="AQ227" s="69"/>
      <c r="AR227" s="69"/>
      <c r="AS227" s="69"/>
      <c r="AT227" s="85" t="s">
        <v>59</v>
      </c>
      <c r="AU227" s="85"/>
      <c r="AV227" s="85"/>
      <c r="AW227" s="85"/>
      <c r="AX227" s="85"/>
      <c r="AY227" s="85"/>
      <c r="AZ227" s="85"/>
      <c r="BA227" s="69"/>
      <c r="BB227" s="69"/>
      <c r="BC227" s="69"/>
      <c r="BD227" s="67"/>
      <c r="BE227" s="67"/>
      <c r="BF227" s="68"/>
      <c r="BH227" s="6"/>
      <c r="BI227" s="6"/>
      <c r="BJ227" s="6"/>
      <c r="BK227" s="6"/>
      <c r="BL227" s="6"/>
      <c r="BM227" s="6"/>
      <c r="BN227" s="6"/>
    </row>
    <row r="228" spans="1:66" ht="18" customHeight="1" x14ac:dyDescent="0.15">
      <c r="C228" s="141"/>
      <c r="D228" s="98"/>
      <c r="E228" s="98"/>
      <c r="F228" s="98"/>
      <c r="G228" s="98"/>
      <c r="H228" s="98"/>
      <c r="I228" s="99"/>
      <c r="J228" s="134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6"/>
      <c r="AF228" s="173"/>
      <c r="AG228" s="174"/>
      <c r="AH228" s="174"/>
      <c r="AI228" s="174"/>
      <c r="AJ228" s="174"/>
      <c r="AK228" s="175"/>
      <c r="AL228" s="67"/>
      <c r="AM228" s="67"/>
      <c r="AN228" s="67"/>
      <c r="AO228" s="67"/>
      <c r="AP228" s="67"/>
      <c r="AQ228" s="67"/>
      <c r="AR228" s="67"/>
      <c r="AS228" s="67"/>
      <c r="AT228" s="71"/>
      <c r="AU228" s="65"/>
      <c r="AV228" s="65"/>
      <c r="AW228" s="65"/>
      <c r="AX228" s="65"/>
      <c r="AY228" s="65"/>
      <c r="AZ228" s="66"/>
      <c r="BA228" s="67"/>
      <c r="BB228" s="67"/>
      <c r="BC228" s="67"/>
      <c r="BD228" s="67"/>
      <c r="BE228" s="67"/>
      <c r="BF228" s="68"/>
      <c r="BH228" s="6"/>
      <c r="BI228" s="6"/>
      <c r="BJ228" s="6"/>
      <c r="BK228" s="6"/>
      <c r="BL228" s="6"/>
      <c r="BM228" s="6"/>
      <c r="BN228" s="6"/>
    </row>
    <row r="229" spans="1:66" ht="18" customHeight="1" x14ac:dyDescent="0.15">
      <c r="C229" s="141"/>
      <c r="D229" s="98"/>
      <c r="E229" s="98"/>
      <c r="F229" s="98"/>
      <c r="G229" s="98"/>
      <c r="H229" s="98"/>
      <c r="I229" s="99"/>
      <c r="J229" s="134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6"/>
      <c r="AF229" s="173"/>
      <c r="AG229" s="174"/>
      <c r="AH229" s="174"/>
      <c r="AI229" s="174"/>
      <c r="AJ229" s="174"/>
      <c r="AK229" s="175"/>
      <c r="AL229" s="67"/>
      <c r="AM229" s="67"/>
      <c r="AN229" s="67"/>
      <c r="AO229" s="67"/>
      <c r="AP229" s="86">
        <v>1.4</v>
      </c>
      <c r="AQ229" s="86"/>
      <c r="AR229" s="86"/>
      <c r="AS229" s="67"/>
      <c r="AT229" s="72"/>
      <c r="AU229" s="67"/>
      <c r="AV229" s="87" t="s">
        <v>56</v>
      </c>
      <c r="AW229" s="87"/>
      <c r="AX229" s="87"/>
      <c r="AY229" s="67"/>
      <c r="AZ229" s="68"/>
      <c r="BA229" s="67"/>
      <c r="BB229" s="67"/>
      <c r="BC229" s="67"/>
      <c r="BD229" s="67"/>
      <c r="BE229" s="67"/>
      <c r="BF229" s="68"/>
      <c r="BH229" s="6"/>
      <c r="BI229" s="6"/>
      <c r="BJ229" s="6"/>
      <c r="BK229" s="6"/>
      <c r="BL229" s="6"/>
      <c r="BM229" s="6"/>
      <c r="BN229" s="6"/>
    </row>
    <row r="230" spans="1:66" ht="18" customHeight="1" x14ac:dyDescent="0.15">
      <c r="C230" s="141"/>
      <c r="D230" s="98"/>
      <c r="E230" s="98"/>
      <c r="F230" s="98"/>
      <c r="G230" s="98"/>
      <c r="H230" s="98"/>
      <c r="I230" s="99"/>
      <c r="J230" s="134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  <c r="AB230" s="135"/>
      <c r="AC230" s="135"/>
      <c r="AD230" s="135"/>
      <c r="AE230" s="136"/>
      <c r="AF230" s="173"/>
      <c r="AG230" s="174"/>
      <c r="AH230" s="174"/>
      <c r="AI230" s="174"/>
      <c r="AJ230" s="174"/>
      <c r="AK230" s="175"/>
      <c r="AL230" s="67"/>
      <c r="AM230" s="67"/>
      <c r="AN230" s="67"/>
      <c r="AO230" s="67"/>
      <c r="AP230" s="86"/>
      <c r="AQ230" s="86"/>
      <c r="AR230" s="86"/>
      <c r="AS230" s="67"/>
      <c r="AT230" s="72"/>
      <c r="AU230" s="67"/>
      <c r="AV230" s="87"/>
      <c r="AW230" s="87"/>
      <c r="AX230" s="87"/>
      <c r="AY230" s="67"/>
      <c r="AZ230" s="68"/>
      <c r="BA230" s="67"/>
      <c r="BB230" s="67"/>
      <c r="BC230" s="67"/>
      <c r="BD230" s="67"/>
      <c r="BE230" s="67"/>
      <c r="BF230" s="68"/>
      <c r="BH230" s="6"/>
      <c r="BI230" s="6"/>
      <c r="BJ230" s="6"/>
      <c r="BK230" s="6"/>
      <c r="BL230" s="6"/>
      <c r="BM230" s="6"/>
      <c r="BN230" s="6"/>
    </row>
    <row r="231" spans="1:66" ht="18" customHeight="1" x14ac:dyDescent="0.15">
      <c r="C231" s="141"/>
      <c r="D231" s="98"/>
      <c r="E231" s="98"/>
      <c r="F231" s="98"/>
      <c r="G231" s="98"/>
      <c r="H231" s="98"/>
      <c r="I231" s="99"/>
      <c r="J231" s="134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  <c r="AB231" s="135"/>
      <c r="AC231" s="135"/>
      <c r="AD231" s="135"/>
      <c r="AE231" s="136"/>
      <c r="AF231" s="173"/>
      <c r="AG231" s="174"/>
      <c r="AH231" s="174"/>
      <c r="AI231" s="174"/>
      <c r="AJ231" s="174"/>
      <c r="AK231" s="175"/>
      <c r="AL231" s="67"/>
      <c r="AM231" s="67"/>
      <c r="AN231" s="67"/>
      <c r="AO231" s="67"/>
      <c r="AP231" s="67"/>
      <c r="AQ231" s="67"/>
      <c r="AR231" s="67"/>
      <c r="AS231" s="67"/>
      <c r="AT231" s="73"/>
      <c r="AU231" s="69"/>
      <c r="AV231" s="69"/>
      <c r="AW231" s="69"/>
      <c r="AX231" s="69"/>
      <c r="AY231" s="69"/>
      <c r="AZ231" s="70"/>
      <c r="BA231" s="67"/>
      <c r="BB231" s="67"/>
      <c r="BC231" s="67"/>
      <c r="BD231" s="67"/>
      <c r="BE231" s="67"/>
      <c r="BF231" s="68"/>
      <c r="BH231" s="6"/>
      <c r="BI231" s="6"/>
      <c r="BJ231" s="6"/>
      <c r="BK231" s="6"/>
      <c r="BL231" s="6"/>
      <c r="BM231" s="6"/>
      <c r="BN231" s="6"/>
    </row>
    <row r="232" spans="1:66" ht="18" customHeight="1" x14ac:dyDescent="0.15">
      <c r="C232" s="141"/>
      <c r="D232" s="98"/>
      <c r="E232" s="98"/>
      <c r="F232" s="98"/>
      <c r="G232" s="98"/>
      <c r="H232" s="98"/>
      <c r="I232" s="99"/>
      <c r="J232" s="134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6"/>
      <c r="AF232" s="173"/>
      <c r="AG232" s="174"/>
      <c r="AH232" s="174"/>
      <c r="AI232" s="174"/>
      <c r="AJ232" s="174"/>
      <c r="AK232" s="175"/>
      <c r="AL232" s="67"/>
      <c r="AM232" s="67"/>
      <c r="AN232" s="67"/>
      <c r="AO232" s="67"/>
      <c r="AP232" s="67"/>
      <c r="AQ232" s="67"/>
      <c r="AR232" s="67"/>
      <c r="AS232" s="67"/>
      <c r="AT232" s="165">
        <v>1</v>
      </c>
      <c r="AU232" s="165"/>
      <c r="AV232" s="165"/>
      <c r="AW232" s="165"/>
      <c r="AX232" s="165"/>
      <c r="AY232" s="165"/>
      <c r="AZ232" s="165"/>
      <c r="BA232" s="67"/>
      <c r="BB232" s="67"/>
      <c r="BC232" s="67"/>
      <c r="BD232" s="67"/>
      <c r="BE232" s="67"/>
      <c r="BF232" s="68"/>
      <c r="BH232" s="6"/>
      <c r="BI232" s="6"/>
      <c r="BJ232" s="6"/>
      <c r="BK232" s="6"/>
      <c r="BL232" s="6"/>
      <c r="BM232" s="6"/>
      <c r="BN232" s="6"/>
    </row>
    <row r="233" spans="1:66" ht="18" customHeight="1" x14ac:dyDescent="0.15">
      <c r="C233" s="141"/>
      <c r="D233" s="98"/>
      <c r="E233" s="98"/>
      <c r="F233" s="98"/>
      <c r="G233" s="98"/>
      <c r="H233" s="98"/>
      <c r="I233" s="99"/>
      <c r="J233" s="134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  <c r="AA233" s="135"/>
      <c r="AB233" s="135"/>
      <c r="AC233" s="135"/>
      <c r="AD233" s="135"/>
      <c r="AE233" s="136"/>
      <c r="AF233" s="173"/>
      <c r="AG233" s="174"/>
      <c r="AH233" s="174"/>
      <c r="AI233" s="174"/>
      <c r="AJ233" s="174"/>
      <c r="AK233" s="175"/>
      <c r="AL233" s="67"/>
      <c r="AM233" s="67"/>
      <c r="AN233" s="67"/>
      <c r="AO233" s="67"/>
      <c r="AP233" s="85" t="s">
        <v>19</v>
      </c>
      <c r="AQ233" s="85"/>
      <c r="AR233" s="85"/>
      <c r="AS233" s="76"/>
      <c r="AT233" s="85" t="s">
        <v>60</v>
      </c>
      <c r="AU233" s="85"/>
      <c r="AV233" s="85"/>
      <c r="AW233" s="85"/>
      <c r="AX233" s="85"/>
      <c r="AY233" s="85"/>
      <c r="AZ233" s="85"/>
      <c r="BA233" s="76"/>
      <c r="BB233" s="85" t="s">
        <v>58</v>
      </c>
      <c r="BC233" s="85"/>
      <c r="BD233" s="85"/>
      <c r="BE233" s="85"/>
      <c r="BF233" s="68"/>
    </row>
    <row r="234" spans="1:66" ht="18" customHeight="1" x14ac:dyDescent="0.15">
      <c r="C234" s="141"/>
      <c r="D234" s="98"/>
      <c r="E234" s="98"/>
      <c r="F234" s="98"/>
      <c r="G234" s="98"/>
      <c r="H234" s="98"/>
      <c r="I234" s="99"/>
      <c r="J234" s="134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  <c r="AA234" s="135"/>
      <c r="AB234" s="135"/>
      <c r="AC234" s="135"/>
      <c r="AD234" s="135"/>
      <c r="AE234" s="136"/>
      <c r="AF234" s="173"/>
      <c r="AG234" s="174"/>
      <c r="AH234" s="174"/>
      <c r="AI234" s="174"/>
      <c r="AJ234" s="174"/>
      <c r="AK234" s="175"/>
      <c r="AL234" s="67"/>
      <c r="AM234" s="67"/>
      <c r="AN234" s="67"/>
      <c r="AO234" s="77"/>
      <c r="AP234" s="79"/>
      <c r="AQ234" s="77"/>
      <c r="AR234" s="77"/>
      <c r="AS234" s="77"/>
      <c r="AT234" s="151" t="s">
        <v>55</v>
      </c>
      <c r="AU234" s="81"/>
      <c r="AV234" s="81"/>
      <c r="AW234" s="81"/>
      <c r="AX234" s="81"/>
      <c r="AY234" s="81"/>
      <c r="AZ234" s="152"/>
      <c r="BA234" s="67"/>
      <c r="BB234" s="81">
        <v>0.03</v>
      </c>
      <c r="BC234" s="81"/>
      <c r="BD234" s="81"/>
      <c r="BE234" s="81"/>
      <c r="BF234" s="68"/>
    </row>
    <row r="235" spans="1:66" ht="18" customHeight="1" x14ac:dyDescent="0.15">
      <c r="C235" s="141"/>
      <c r="D235" s="98"/>
      <c r="E235" s="98"/>
      <c r="F235" s="98"/>
      <c r="G235" s="98"/>
      <c r="H235" s="98"/>
      <c r="I235" s="99"/>
      <c r="J235" s="134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135"/>
      <c r="AE235" s="136"/>
      <c r="AF235" s="173"/>
      <c r="AG235" s="174"/>
      <c r="AH235" s="174"/>
      <c r="AI235" s="174"/>
      <c r="AJ235" s="174"/>
      <c r="AK235" s="175"/>
      <c r="AL235" s="67"/>
      <c r="AM235" s="67"/>
      <c r="AN235" s="67"/>
      <c r="AO235" s="77"/>
      <c r="AP235" s="77"/>
      <c r="AQ235" s="77"/>
      <c r="AR235" s="77"/>
      <c r="AS235" s="77"/>
      <c r="AT235" s="153" t="s">
        <v>52</v>
      </c>
      <c r="AU235" s="107"/>
      <c r="AV235" s="107"/>
      <c r="AW235" s="107"/>
      <c r="AX235" s="107"/>
      <c r="AY235" s="107"/>
      <c r="AZ235" s="108"/>
      <c r="BA235" s="67"/>
      <c r="BB235" s="75"/>
      <c r="BC235" s="75"/>
      <c r="BD235" s="75"/>
      <c r="BE235" s="75"/>
      <c r="BF235" s="68"/>
    </row>
    <row r="236" spans="1:66" ht="18" customHeight="1" x14ac:dyDescent="0.15">
      <c r="C236" s="141"/>
      <c r="D236" s="98"/>
      <c r="E236" s="98"/>
      <c r="F236" s="98"/>
      <c r="G236" s="98"/>
      <c r="H236" s="98"/>
      <c r="I236" s="99"/>
      <c r="J236" s="134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6"/>
      <c r="AF236" s="173"/>
      <c r="AG236" s="174"/>
      <c r="AH236" s="174"/>
      <c r="AI236" s="174"/>
      <c r="AJ236" s="174"/>
      <c r="AK236" s="175"/>
      <c r="AL236" s="67"/>
      <c r="AM236" s="67"/>
      <c r="AN236" s="67"/>
      <c r="AO236" s="77"/>
      <c r="AP236" s="150">
        <v>1</v>
      </c>
      <c r="AQ236" s="150"/>
      <c r="AR236" s="150"/>
      <c r="AS236" s="77"/>
      <c r="AT236" s="154"/>
      <c r="AU236" s="145"/>
      <c r="AV236" s="145"/>
      <c r="AW236" s="145"/>
      <c r="AX236" s="145"/>
      <c r="AY236" s="145"/>
      <c r="AZ236" s="146"/>
      <c r="BA236" s="67"/>
      <c r="BB236" s="86">
        <v>0.47</v>
      </c>
      <c r="BC236" s="86"/>
      <c r="BD236" s="86"/>
      <c r="BE236" s="86"/>
      <c r="BF236" s="68"/>
    </row>
    <row r="237" spans="1:66" ht="18" customHeight="1" x14ac:dyDescent="0.15">
      <c r="C237" s="141"/>
      <c r="D237" s="98"/>
      <c r="E237" s="98"/>
      <c r="F237" s="98"/>
      <c r="G237" s="98"/>
      <c r="H237" s="98"/>
      <c r="I237" s="99"/>
      <c r="J237" s="134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6"/>
      <c r="AF237" s="173"/>
      <c r="AG237" s="174"/>
      <c r="AH237" s="174"/>
      <c r="AI237" s="174"/>
      <c r="AJ237" s="174"/>
      <c r="AK237" s="175"/>
      <c r="AL237" s="67"/>
      <c r="AM237" s="67"/>
      <c r="AN237" s="67"/>
      <c r="AO237" s="77"/>
      <c r="AP237" s="77"/>
      <c r="AQ237" s="77"/>
      <c r="AR237" s="77"/>
      <c r="AS237" s="77"/>
      <c r="AT237" s="155"/>
      <c r="AU237" s="147"/>
      <c r="AV237" s="147"/>
      <c r="AW237" s="147"/>
      <c r="AX237" s="147"/>
      <c r="AY237" s="147"/>
      <c r="AZ237" s="148"/>
      <c r="BA237" s="67"/>
      <c r="BB237" s="76"/>
      <c r="BC237" s="76"/>
      <c r="BD237" s="76"/>
      <c r="BE237" s="76"/>
      <c r="BF237" s="68"/>
    </row>
    <row r="238" spans="1:66" ht="18" customHeight="1" x14ac:dyDescent="0.15">
      <c r="C238" s="141"/>
      <c r="D238" s="98"/>
      <c r="E238" s="98"/>
      <c r="F238" s="98"/>
      <c r="G238" s="98"/>
      <c r="H238" s="98"/>
      <c r="I238" s="99"/>
      <c r="J238" s="134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  <c r="AA238" s="135"/>
      <c r="AB238" s="135"/>
      <c r="AC238" s="135"/>
      <c r="AD238" s="135"/>
      <c r="AE238" s="136"/>
      <c r="AF238" s="173"/>
      <c r="AG238" s="174"/>
      <c r="AH238" s="174"/>
      <c r="AI238" s="174"/>
      <c r="AJ238" s="174"/>
      <c r="AK238" s="175"/>
      <c r="AL238" s="67"/>
      <c r="AM238" s="67"/>
      <c r="AN238" s="67"/>
      <c r="AO238" s="77"/>
      <c r="AP238" s="77"/>
      <c r="AQ238" s="78"/>
      <c r="AR238" s="78"/>
      <c r="AS238" s="77"/>
      <c r="AT238" s="156" t="s">
        <v>53</v>
      </c>
      <c r="AU238" s="157"/>
      <c r="AV238" s="157"/>
      <c r="AW238" s="157"/>
      <c r="AX238" s="157"/>
      <c r="AY238" s="157"/>
      <c r="AZ238" s="158"/>
      <c r="BA238" s="67"/>
      <c r="BB238" s="81">
        <v>0.5</v>
      </c>
      <c r="BC238" s="81"/>
      <c r="BD238" s="81"/>
      <c r="BE238" s="81"/>
      <c r="BF238" s="68"/>
    </row>
    <row r="239" spans="1:66" ht="18" customHeight="1" x14ac:dyDescent="0.15">
      <c r="C239" s="142"/>
      <c r="D239" s="143"/>
      <c r="E239" s="143"/>
      <c r="F239" s="143"/>
      <c r="G239" s="143"/>
      <c r="H239" s="143"/>
      <c r="I239" s="144"/>
      <c r="J239" s="137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9"/>
      <c r="AF239" s="176"/>
      <c r="AG239" s="177"/>
      <c r="AH239" s="177"/>
      <c r="AI239" s="177"/>
      <c r="AJ239" s="177"/>
      <c r="AK239" s="178"/>
      <c r="AL239" s="69"/>
      <c r="AM239" s="69"/>
      <c r="AN239" s="69"/>
      <c r="AO239" s="69"/>
      <c r="AP239" s="74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70"/>
    </row>
    <row r="240" spans="1:66" ht="17.45" customHeight="1" x14ac:dyDescent="0.15">
      <c r="A240" s="39"/>
      <c r="B240" s="39"/>
    </row>
    <row r="241" spans="4:54" x14ac:dyDescent="0.15">
      <c r="D241" s="80">
        <v>1</v>
      </c>
    </row>
    <row r="242" spans="4:54" x14ac:dyDescent="0.15">
      <c r="AG242" s="205" t="s">
        <v>19</v>
      </c>
      <c r="AH242" s="206"/>
      <c r="AI242" s="207"/>
      <c r="AJ242" s="205" t="s">
        <v>24</v>
      </c>
      <c r="AK242" s="206"/>
      <c r="AL242" s="207"/>
      <c r="AM242" s="205" t="s">
        <v>64</v>
      </c>
      <c r="AN242" s="206"/>
      <c r="AO242" s="206"/>
      <c r="AP242" s="206"/>
      <c r="AQ242" s="206"/>
      <c r="AR242" s="206"/>
      <c r="AS242" s="206"/>
      <c r="AT242" s="207"/>
      <c r="AU242" s="205" t="s">
        <v>65</v>
      </c>
      <c r="AV242" s="206"/>
      <c r="AW242" s="206"/>
      <c r="AX242" s="206"/>
      <c r="AY242" s="206"/>
      <c r="AZ242" s="206"/>
      <c r="BA242" s="206"/>
      <c r="BB242" s="207"/>
    </row>
    <row r="243" spans="4:54" x14ac:dyDescent="0.15">
      <c r="AG243" s="208" t="s">
        <v>20</v>
      </c>
      <c r="AH243" s="209"/>
      <c r="AI243" s="121" t="s">
        <v>23</v>
      </c>
      <c r="AJ243" s="212" t="s">
        <v>66</v>
      </c>
      <c r="AK243" s="163" t="s">
        <v>67</v>
      </c>
      <c r="AL243" s="163" t="s">
        <v>23</v>
      </c>
      <c r="AM243" s="199" t="s">
        <v>27</v>
      </c>
      <c r="AN243" s="200"/>
      <c r="AO243" s="200"/>
      <c r="AP243" s="201"/>
      <c r="AQ243" s="199" t="s">
        <v>36</v>
      </c>
      <c r="AR243" s="200"/>
      <c r="AS243" s="200"/>
      <c r="AT243" s="201"/>
      <c r="AU243" s="199" t="s">
        <v>27</v>
      </c>
      <c r="AV243" s="200"/>
      <c r="AW243" s="200"/>
      <c r="AX243" s="201"/>
      <c r="AY243" s="199" t="s">
        <v>36</v>
      </c>
      <c r="AZ243" s="200"/>
      <c r="BA243" s="200"/>
      <c r="BB243" s="201"/>
    </row>
    <row r="244" spans="4:54" x14ac:dyDescent="0.15">
      <c r="AG244" s="109"/>
      <c r="AH244" s="210"/>
      <c r="AI244" s="211"/>
      <c r="AJ244" s="213"/>
      <c r="AK244" s="164"/>
      <c r="AL244" s="164"/>
      <c r="AM244" s="202"/>
      <c r="AN244" s="203"/>
      <c r="AO244" s="203"/>
      <c r="AP244" s="204"/>
      <c r="AQ244" s="202"/>
      <c r="AR244" s="203"/>
      <c r="AS244" s="203"/>
      <c r="AT244" s="204"/>
      <c r="AU244" s="202"/>
      <c r="AV244" s="203"/>
      <c r="AW244" s="203"/>
      <c r="AX244" s="204"/>
      <c r="AY244" s="202"/>
      <c r="AZ244" s="203"/>
      <c r="BA244" s="203"/>
      <c r="BB244" s="204"/>
    </row>
    <row r="245" spans="4:54" x14ac:dyDescent="0.15">
      <c r="AG245" s="121" t="s">
        <v>22</v>
      </c>
      <c r="AH245" s="121" t="s">
        <v>21</v>
      </c>
      <c r="AI245" s="121" t="s">
        <v>21</v>
      </c>
      <c r="AJ245" s="121" t="s">
        <v>22</v>
      </c>
      <c r="AK245" s="121" t="s">
        <v>21</v>
      </c>
      <c r="AL245" s="121" t="s">
        <v>21</v>
      </c>
      <c r="AM245" s="199" t="s">
        <v>68</v>
      </c>
      <c r="AN245" s="200"/>
      <c r="AO245" s="200"/>
      <c r="AP245" s="201"/>
      <c r="AQ245" s="199" t="s">
        <v>69</v>
      </c>
      <c r="AR245" s="200"/>
      <c r="AS245" s="200"/>
      <c r="AT245" s="201"/>
      <c r="AU245" s="199" t="s">
        <v>68</v>
      </c>
      <c r="AV245" s="200"/>
      <c r="AW245" s="200"/>
      <c r="AX245" s="201"/>
      <c r="AY245" s="199" t="s">
        <v>69</v>
      </c>
      <c r="AZ245" s="200"/>
      <c r="BA245" s="200"/>
      <c r="BB245" s="201"/>
    </row>
    <row r="246" spans="4:54" x14ac:dyDescent="0.15">
      <c r="AG246" s="211"/>
      <c r="AH246" s="211"/>
      <c r="AI246" s="211"/>
      <c r="AJ246" s="211"/>
      <c r="AK246" s="211"/>
      <c r="AL246" s="211"/>
      <c r="AM246" s="202"/>
      <c r="AN246" s="203"/>
      <c r="AO246" s="203"/>
      <c r="AP246" s="204"/>
      <c r="AQ246" s="202"/>
      <c r="AR246" s="203"/>
      <c r="AS246" s="203"/>
      <c r="AT246" s="204"/>
      <c r="AU246" s="202"/>
      <c r="AV246" s="203"/>
      <c r="AW246" s="203"/>
      <c r="AX246" s="204"/>
      <c r="AY246" s="202"/>
      <c r="AZ246" s="203"/>
      <c r="BA246" s="203"/>
      <c r="BB246" s="204"/>
    </row>
    <row r="247" spans="4:54" x14ac:dyDescent="0.15">
      <c r="AG247" s="279">
        <f>SUM(AG15,AG63,AG111,AG159,AG207)</f>
        <v>5.1099999999999994</v>
      </c>
      <c r="AH247" s="279"/>
      <c r="AI247" s="279"/>
      <c r="AJ247" s="279">
        <f>SUM(AJ15,AJ63,AJ111,AJ159,AJ207)</f>
        <v>2.4500000000000002</v>
      </c>
      <c r="AK247" s="279">
        <f>SUM(AK15,AK63,AK111,AK159,AK207)</f>
        <v>2.66</v>
      </c>
      <c r="AL247" s="279"/>
      <c r="AM247" s="281">
        <f>SUM(AM15+AM63+AM111+AM159+AM207)</f>
        <v>17</v>
      </c>
      <c r="AN247" s="282"/>
      <c r="AO247" s="282"/>
      <c r="AP247" s="283"/>
      <c r="AQ247" s="281">
        <f>SUM(AQ15+AQ63+AQ111+AQ159+AQ207)</f>
        <v>5.2</v>
      </c>
      <c r="AR247" s="282"/>
      <c r="AS247" s="282"/>
      <c r="AT247" s="283"/>
      <c r="AU247" s="281">
        <f>ROUNDUP(AQ262*2+AM257,2)</f>
        <v>0</v>
      </c>
      <c r="AV247" s="282"/>
      <c r="AW247" s="282"/>
      <c r="AX247" s="283"/>
      <c r="AY247" s="281">
        <f>ROUNDUP(AQ262*AM257,2)</f>
        <v>0</v>
      </c>
      <c r="AZ247" s="282"/>
      <c r="BA247" s="282"/>
      <c r="BB247" s="283"/>
    </row>
    <row r="248" spans="4:54" x14ac:dyDescent="0.15">
      <c r="AG248" s="280"/>
      <c r="AH248" s="280"/>
      <c r="AI248" s="280"/>
      <c r="AJ248" s="280"/>
      <c r="AK248" s="280"/>
      <c r="AL248" s="280"/>
      <c r="AM248" s="284"/>
      <c r="AN248" s="285"/>
      <c r="AO248" s="285"/>
      <c r="AP248" s="286"/>
      <c r="AQ248" s="284"/>
      <c r="AR248" s="285"/>
      <c r="AS248" s="285"/>
      <c r="AT248" s="286"/>
      <c r="AU248" s="284"/>
      <c r="AV248" s="285"/>
      <c r="AW248" s="285"/>
      <c r="AX248" s="286"/>
      <c r="AY248" s="284"/>
      <c r="AZ248" s="285"/>
      <c r="BA248" s="285"/>
      <c r="BB248" s="286"/>
    </row>
  </sheetData>
  <mergeCells count="918">
    <mergeCell ref="AM245:AP246"/>
    <mergeCell ref="AQ245:AT246"/>
    <mergeCell ref="AU245:AX246"/>
    <mergeCell ref="AY245:BB246"/>
    <mergeCell ref="AG247:AG248"/>
    <mergeCell ref="AH247:AH248"/>
    <mergeCell ref="AI247:AI248"/>
    <mergeCell ref="AJ247:AJ248"/>
    <mergeCell ref="AK247:AK248"/>
    <mergeCell ref="AL247:AL248"/>
    <mergeCell ref="AM247:AP248"/>
    <mergeCell ref="AQ247:AT248"/>
    <mergeCell ref="AU247:AX248"/>
    <mergeCell ref="AY247:BB248"/>
    <mergeCell ref="AG245:AG246"/>
    <mergeCell ref="AH245:AH246"/>
    <mergeCell ref="AI245:AI246"/>
    <mergeCell ref="AJ245:AJ246"/>
    <mergeCell ref="AK245:AK246"/>
    <mergeCell ref="AL245:AL246"/>
    <mergeCell ref="C53:BF53"/>
    <mergeCell ref="L6:X7"/>
    <mergeCell ref="Y8:AG9"/>
    <mergeCell ref="AM8:AP9"/>
    <mergeCell ref="AQ8:AT9"/>
    <mergeCell ref="C10:M10"/>
    <mergeCell ref="C8:D9"/>
    <mergeCell ref="AH8:AI9"/>
    <mergeCell ref="AJ8:AL9"/>
    <mergeCell ref="E8:K9"/>
    <mergeCell ref="L8:X9"/>
    <mergeCell ref="AU8:BB9"/>
    <mergeCell ref="BC8:BF9"/>
    <mergeCell ref="N10:AE10"/>
    <mergeCell ref="AJ10:AL10"/>
    <mergeCell ref="AM10:AT10"/>
    <mergeCell ref="AU10:BB10"/>
    <mergeCell ref="BC10:BF10"/>
    <mergeCell ref="AK11:AK12"/>
    <mergeCell ref="AM11:AP12"/>
    <mergeCell ref="AQ11:AT12"/>
    <mergeCell ref="AU11:AX12"/>
    <mergeCell ref="AY11:BB12"/>
    <mergeCell ref="AI13:AI14"/>
    <mergeCell ref="BC3:BF4"/>
    <mergeCell ref="C5:BF5"/>
    <mergeCell ref="C6:D7"/>
    <mergeCell ref="E6:G7"/>
    <mergeCell ref="G2:AJ4"/>
    <mergeCell ref="AK2:AK4"/>
    <mergeCell ref="Y6:AG7"/>
    <mergeCell ref="AH6:BF7"/>
    <mergeCell ref="AM2:AP2"/>
    <mergeCell ref="AQ2:AT2"/>
    <mergeCell ref="D1:D4"/>
    <mergeCell ref="C2:C4"/>
    <mergeCell ref="AU2:AX2"/>
    <mergeCell ref="AY2:BB2"/>
    <mergeCell ref="BC2:BF2"/>
    <mergeCell ref="H6:K7"/>
    <mergeCell ref="AU13:AX14"/>
    <mergeCell ref="AY13:BB14"/>
    <mergeCell ref="AM15:AP16"/>
    <mergeCell ref="AQ15:AT16"/>
    <mergeCell ref="AG17:AG18"/>
    <mergeCell ref="AL17:AL18"/>
    <mergeCell ref="AL3:AL4"/>
    <mergeCell ref="AM3:AP4"/>
    <mergeCell ref="AQ3:AT4"/>
    <mergeCell ref="AU3:AX4"/>
    <mergeCell ref="AY3:BB4"/>
    <mergeCell ref="E11:G14"/>
    <mergeCell ref="H11:H14"/>
    <mergeCell ref="I11:J12"/>
    <mergeCell ref="AG13:AG14"/>
    <mergeCell ref="AH13:AH14"/>
    <mergeCell ref="AK13:AK14"/>
    <mergeCell ref="AL13:AL14"/>
    <mergeCell ref="K11:M14"/>
    <mergeCell ref="N11:Y12"/>
    <mergeCell ref="Z11:AE12"/>
    <mergeCell ref="AG11:AH12"/>
    <mergeCell ref="AI11:AI12"/>
    <mergeCell ref="AJ11:AJ12"/>
    <mergeCell ref="AL11:AL12"/>
    <mergeCell ref="AJ13:AJ14"/>
    <mergeCell ref="AF10:AF18"/>
    <mergeCell ref="AG10:AI10"/>
    <mergeCell ref="BC11:BF12"/>
    <mergeCell ref="I13:J14"/>
    <mergeCell ref="N13:Y14"/>
    <mergeCell ref="Z13:AE14"/>
    <mergeCell ref="BC13:BF14"/>
    <mergeCell ref="C15:D16"/>
    <mergeCell ref="E15:G16"/>
    <mergeCell ref="H15:H16"/>
    <mergeCell ref="I15:I16"/>
    <mergeCell ref="J15:J16"/>
    <mergeCell ref="K15:M16"/>
    <mergeCell ref="N15:AE16"/>
    <mergeCell ref="AM13:AP14"/>
    <mergeCell ref="AQ13:AT14"/>
    <mergeCell ref="AI15:AI16"/>
    <mergeCell ref="AJ15:AJ16"/>
    <mergeCell ref="AK15:AK16"/>
    <mergeCell ref="AL15:AL16"/>
    <mergeCell ref="AG15:AG16"/>
    <mergeCell ref="AH15:AH16"/>
    <mergeCell ref="AU15:AX16"/>
    <mergeCell ref="AY15:BB16"/>
    <mergeCell ref="BC15:BF16"/>
    <mergeCell ref="C11:D14"/>
    <mergeCell ref="BC17:BF18"/>
    <mergeCell ref="S18:U18"/>
    <mergeCell ref="X18:Z18"/>
    <mergeCell ref="AH17:AH18"/>
    <mergeCell ref="AI17:AI18"/>
    <mergeCell ref="AJ17:AJ18"/>
    <mergeCell ref="AK17:AK18"/>
    <mergeCell ref="AM17:AP18"/>
    <mergeCell ref="C19:D20"/>
    <mergeCell ref="E19:G20"/>
    <mergeCell ref="H19:H20"/>
    <mergeCell ref="I19:I20"/>
    <mergeCell ref="J19:J20"/>
    <mergeCell ref="C17:D18"/>
    <mergeCell ref="E17:G18"/>
    <mergeCell ref="H17:H18"/>
    <mergeCell ref="I17:I18"/>
    <mergeCell ref="J17:J18"/>
    <mergeCell ref="AQ17:AT18"/>
    <mergeCell ref="K17:M18"/>
    <mergeCell ref="AU17:AX18"/>
    <mergeCell ref="AY17:BB18"/>
    <mergeCell ref="C34:I47"/>
    <mergeCell ref="J34:AE47"/>
    <mergeCell ref="AF34:AK47"/>
    <mergeCell ref="Y26:AA26"/>
    <mergeCell ref="J27:J28"/>
    <mergeCell ref="C31:D32"/>
    <mergeCell ref="E31:G32"/>
    <mergeCell ref="H31:H32"/>
    <mergeCell ref="I31:I32"/>
    <mergeCell ref="J31:J32"/>
    <mergeCell ref="K31:M32"/>
    <mergeCell ref="S30:U30"/>
    <mergeCell ref="X30:Z30"/>
    <mergeCell ref="AG19:AL32"/>
    <mergeCell ref="J21:J22"/>
    <mergeCell ref="J29:J30"/>
    <mergeCell ref="K29:M30"/>
    <mergeCell ref="K25:M26"/>
    <mergeCell ref="C27:D28"/>
    <mergeCell ref="C33:AK33"/>
    <mergeCell ref="E27:G28"/>
    <mergeCell ref="H27:H28"/>
    <mergeCell ref="N22:P23"/>
    <mergeCell ref="I27:I28"/>
    <mergeCell ref="H29:H30"/>
    <mergeCell ref="C29:D30"/>
    <mergeCell ref="E29:G30"/>
    <mergeCell ref="K27:M28"/>
    <mergeCell ref="V27:W28"/>
    <mergeCell ref="J25:J26"/>
    <mergeCell ref="AF19:AF32"/>
    <mergeCell ref="I29:I30"/>
    <mergeCell ref="I21:I22"/>
    <mergeCell ref="H21:H22"/>
    <mergeCell ref="K19:M20"/>
    <mergeCell ref="C25:D26"/>
    <mergeCell ref="E25:G26"/>
    <mergeCell ref="H25:H26"/>
    <mergeCell ref="I25:I26"/>
    <mergeCell ref="C21:D22"/>
    <mergeCell ref="E21:G22"/>
    <mergeCell ref="C23:D24"/>
    <mergeCell ref="E23:G24"/>
    <mergeCell ref="H23:H24"/>
    <mergeCell ref="K21:M22"/>
    <mergeCell ref="I23:I24"/>
    <mergeCell ref="AU51:AX52"/>
    <mergeCell ref="AK50:AK52"/>
    <mergeCell ref="AM50:AP50"/>
    <mergeCell ref="AQ50:AT50"/>
    <mergeCell ref="AU50:AX50"/>
    <mergeCell ref="AT42:AZ42"/>
    <mergeCell ref="AP44:AR44"/>
    <mergeCell ref="J23:J24"/>
    <mergeCell ref="K23:M24"/>
    <mergeCell ref="AY50:BB50"/>
    <mergeCell ref="BB41:BE41"/>
    <mergeCell ref="AT35:AZ35"/>
    <mergeCell ref="AT41:AZ41"/>
    <mergeCell ref="C56:D57"/>
    <mergeCell ref="E56:K57"/>
    <mergeCell ref="L56:X57"/>
    <mergeCell ref="Y56:AG57"/>
    <mergeCell ref="AQ61:AT62"/>
    <mergeCell ref="AU61:AX62"/>
    <mergeCell ref="AY61:BB62"/>
    <mergeCell ref="C54:D55"/>
    <mergeCell ref="AH54:BF55"/>
    <mergeCell ref="E54:G55"/>
    <mergeCell ref="H54:K55"/>
    <mergeCell ref="AH56:AI57"/>
    <mergeCell ref="AJ56:AL57"/>
    <mergeCell ref="AM56:AP57"/>
    <mergeCell ref="AQ56:AT57"/>
    <mergeCell ref="AU56:BB57"/>
    <mergeCell ref="BC56:BF57"/>
    <mergeCell ref="L54:X55"/>
    <mergeCell ref="Y54:AG55"/>
    <mergeCell ref="BC61:BF62"/>
    <mergeCell ref="AU58:BB58"/>
    <mergeCell ref="BC58:BF58"/>
    <mergeCell ref="C59:D62"/>
    <mergeCell ref="E59:G62"/>
    <mergeCell ref="H59:H62"/>
    <mergeCell ref="I59:J60"/>
    <mergeCell ref="K59:M62"/>
    <mergeCell ref="Z59:AE60"/>
    <mergeCell ref="AG59:AH60"/>
    <mergeCell ref="AI59:AI60"/>
    <mergeCell ref="AM58:AT58"/>
    <mergeCell ref="AJ59:AJ60"/>
    <mergeCell ref="AK59:AK60"/>
    <mergeCell ref="AL59:AL60"/>
    <mergeCell ref="AM59:AP60"/>
    <mergeCell ref="AQ59:AT60"/>
    <mergeCell ref="AU59:AX60"/>
    <mergeCell ref="AY59:BB60"/>
    <mergeCell ref="BC59:BF60"/>
    <mergeCell ref="C58:M58"/>
    <mergeCell ref="N58:AE58"/>
    <mergeCell ref="AI63:AI64"/>
    <mergeCell ref="AJ63:AJ64"/>
    <mergeCell ref="AF58:AF66"/>
    <mergeCell ref="AG58:AI58"/>
    <mergeCell ref="AJ58:AL58"/>
    <mergeCell ref="AK63:AK64"/>
    <mergeCell ref="AL63:AL64"/>
    <mergeCell ref="AM63:AP64"/>
    <mergeCell ref="I61:J62"/>
    <mergeCell ref="N61:Y62"/>
    <mergeCell ref="N59:Y60"/>
    <mergeCell ref="Z61:AE62"/>
    <mergeCell ref="AG61:AG62"/>
    <mergeCell ref="AH61:AH62"/>
    <mergeCell ref="AI61:AI62"/>
    <mergeCell ref="AJ61:AJ62"/>
    <mergeCell ref="AK61:AK62"/>
    <mergeCell ref="AL61:AL62"/>
    <mergeCell ref="AM61:AP62"/>
    <mergeCell ref="AQ63:AT64"/>
    <mergeCell ref="AU63:AX64"/>
    <mergeCell ref="AY63:BB64"/>
    <mergeCell ref="BC63:BF64"/>
    <mergeCell ref="AY65:BB66"/>
    <mergeCell ref="BC65:BF66"/>
    <mergeCell ref="C65:D66"/>
    <mergeCell ref="E65:G66"/>
    <mergeCell ref="H65:H66"/>
    <mergeCell ref="I65:I66"/>
    <mergeCell ref="J65:J66"/>
    <mergeCell ref="K65:M66"/>
    <mergeCell ref="AG65:AG66"/>
    <mergeCell ref="AH65:AH66"/>
    <mergeCell ref="AI65:AI66"/>
    <mergeCell ref="AJ65:AJ66"/>
    <mergeCell ref="AK65:AK66"/>
    <mergeCell ref="S66:U66"/>
    <mergeCell ref="X66:Z66"/>
    <mergeCell ref="AL65:AL66"/>
    <mergeCell ref="AM65:AP66"/>
    <mergeCell ref="AQ65:AT66"/>
    <mergeCell ref="AU65:AX66"/>
    <mergeCell ref="C63:D64"/>
    <mergeCell ref="E63:G64"/>
    <mergeCell ref="H63:H64"/>
    <mergeCell ref="I63:I64"/>
    <mergeCell ref="J63:J64"/>
    <mergeCell ref="K63:M64"/>
    <mergeCell ref="N63:AE64"/>
    <mergeCell ref="AG63:AG64"/>
    <mergeCell ref="AH63:AH64"/>
    <mergeCell ref="C67:D68"/>
    <mergeCell ref="E67:G68"/>
    <mergeCell ref="H67:H68"/>
    <mergeCell ref="I67:I68"/>
    <mergeCell ref="J67:J68"/>
    <mergeCell ref="K67:M68"/>
    <mergeCell ref="C69:D70"/>
    <mergeCell ref="E69:G70"/>
    <mergeCell ref="K73:M74"/>
    <mergeCell ref="C71:D72"/>
    <mergeCell ref="E71:G72"/>
    <mergeCell ref="C77:D78"/>
    <mergeCell ref="E77:G78"/>
    <mergeCell ref="H77:H78"/>
    <mergeCell ref="I77:I78"/>
    <mergeCell ref="I73:I74"/>
    <mergeCell ref="J71:J72"/>
    <mergeCell ref="H71:H72"/>
    <mergeCell ref="I71:I72"/>
    <mergeCell ref="H69:H70"/>
    <mergeCell ref="I69:I70"/>
    <mergeCell ref="J69:J70"/>
    <mergeCell ref="K69:M70"/>
    <mergeCell ref="K71:M72"/>
    <mergeCell ref="J75:J76"/>
    <mergeCell ref="K75:M76"/>
    <mergeCell ref="J73:J74"/>
    <mergeCell ref="C79:D80"/>
    <mergeCell ref="C82:I95"/>
    <mergeCell ref="J82:AE95"/>
    <mergeCell ref="AF82:AK95"/>
    <mergeCell ref="C73:D74"/>
    <mergeCell ref="E73:G74"/>
    <mergeCell ref="Y74:AA74"/>
    <mergeCell ref="C75:D76"/>
    <mergeCell ref="E75:G76"/>
    <mergeCell ref="H75:H76"/>
    <mergeCell ref="I75:I76"/>
    <mergeCell ref="H73:H74"/>
    <mergeCell ref="E79:G80"/>
    <mergeCell ref="H79:H80"/>
    <mergeCell ref="I79:I80"/>
    <mergeCell ref="J77:J78"/>
    <mergeCell ref="K77:M78"/>
    <mergeCell ref="S78:U78"/>
    <mergeCell ref="X78:Z78"/>
    <mergeCell ref="J79:J80"/>
    <mergeCell ref="K79:M80"/>
    <mergeCell ref="AF67:AF80"/>
    <mergeCell ref="AG67:AL80"/>
    <mergeCell ref="V75:W76"/>
    <mergeCell ref="AU98:AX98"/>
    <mergeCell ref="AY98:BB98"/>
    <mergeCell ref="BC98:BF98"/>
    <mergeCell ref="AL99:AL100"/>
    <mergeCell ref="AM99:AP100"/>
    <mergeCell ref="AQ99:AT100"/>
    <mergeCell ref="AU99:AX100"/>
    <mergeCell ref="AY99:BB100"/>
    <mergeCell ref="BC99:BF100"/>
    <mergeCell ref="C101:BF101"/>
    <mergeCell ref="C102:D103"/>
    <mergeCell ref="E102:G103"/>
    <mergeCell ref="L102:X103"/>
    <mergeCell ref="Y102:AG103"/>
    <mergeCell ref="AH102:BF103"/>
    <mergeCell ref="C104:D105"/>
    <mergeCell ref="E104:K105"/>
    <mergeCell ref="L104:X105"/>
    <mergeCell ref="Y104:AG105"/>
    <mergeCell ref="AH104:AI105"/>
    <mergeCell ref="AJ104:AL105"/>
    <mergeCell ref="AM104:AP105"/>
    <mergeCell ref="AQ104:AT105"/>
    <mergeCell ref="AU104:BB105"/>
    <mergeCell ref="BC104:BF105"/>
    <mergeCell ref="AK98:AK100"/>
    <mergeCell ref="AM98:AP98"/>
    <mergeCell ref="AQ98:AT98"/>
    <mergeCell ref="C111:D112"/>
    <mergeCell ref="N106:AE106"/>
    <mergeCell ref="AF106:AF114"/>
    <mergeCell ref="AG106:AI106"/>
    <mergeCell ref="Z107:AE108"/>
    <mergeCell ref="AG107:AH108"/>
    <mergeCell ref="AI107:AI108"/>
    <mergeCell ref="AH109:AH110"/>
    <mergeCell ref="AI109:AI110"/>
    <mergeCell ref="AI111:AI112"/>
    <mergeCell ref="AI113:AI114"/>
    <mergeCell ref="AG113:AG114"/>
    <mergeCell ref="AK109:AK110"/>
    <mergeCell ref="AL109:AL110"/>
    <mergeCell ref="AM109:AP110"/>
    <mergeCell ref="AQ109:AT110"/>
    <mergeCell ref="AH113:AH114"/>
    <mergeCell ref="S114:U114"/>
    <mergeCell ref="X114:Z114"/>
    <mergeCell ref="C113:D114"/>
    <mergeCell ref="E113:G114"/>
    <mergeCell ref="AU106:BB106"/>
    <mergeCell ref="BC106:BF106"/>
    <mergeCell ref="C107:D110"/>
    <mergeCell ref="E107:G110"/>
    <mergeCell ref="H107:H110"/>
    <mergeCell ref="I107:J108"/>
    <mergeCell ref="K107:M110"/>
    <mergeCell ref="C106:M106"/>
    <mergeCell ref="AM106:AT106"/>
    <mergeCell ref="AJ107:AJ108"/>
    <mergeCell ref="AK107:AK108"/>
    <mergeCell ref="AL107:AL108"/>
    <mergeCell ref="AM107:AP108"/>
    <mergeCell ref="AQ107:AT108"/>
    <mergeCell ref="AJ106:AL106"/>
    <mergeCell ref="AU107:AX108"/>
    <mergeCell ref="AY107:BB108"/>
    <mergeCell ref="BC107:BF108"/>
    <mergeCell ref="I109:J110"/>
    <mergeCell ref="N109:Y110"/>
    <mergeCell ref="N107:Y108"/>
    <mergeCell ref="Z109:AE110"/>
    <mergeCell ref="AG109:AG110"/>
    <mergeCell ref="AJ109:AJ110"/>
    <mergeCell ref="AU109:AX110"/>
    <mergeCell ref="AQ111:AT112"/>
    <mergeCell ref="AU111:AX112"/>
    <mergeCell ref="AY109:BB110"/>
    <mergeCell ref="BC109:BF110"/>
    <mergeCell ref="E111:G112"/>
    <mergeCell ref="H111:H112"/>
    <mergeCell ref="I111:I112"/>
    <mergeCell ref="J111:J112"/>
    <mergeCell ref="K111:M112"/>
    <mergeCell ref="N111:AE112"/>
    <mergeCell ref="AJ111:AJ112"/>
    <mergeCell ref="AK111:AK112"/>
    <mergeCell ref="AL111:AL112"/>
    <mergeCell ref="AM111:AP112"/>
    <mergeCell ref="AG111:AG112"/>
    <mergeCell ref="AH111:AH112"/>
    <mergeCell ref="AY111:BB112"/>
    <mergeCell ref="BC111:BF112"/>
    <mergeCell ref="K125:M126"/>
    <mergeCell ref="S126:U126"/>
    <mergeCell ref="K121:M122"/>
    <mergeCell ref="AF115:AF128"/>
    <mergeCell ref="AG115:AL128"/>
    <mergeCell ref="K117:M118"/>
    <mergeCell ref="AQ113:AT114"/>
    <mergeCell ref="AU113:AX114"/>
    <mergeCell ref="V123:W124"/>
    <mergeCell ref="AJ113:AJ114"/>
    <mergeCell ref="AK113:AK114"/>
    <mergeCell ref="AL113:AL114"/>
    <mergeCell ref="AM113:AP114"/>
    <mergeCell ref="Y122:AA122"/>
    <mergeCell ref="H113:H114"/>
    <mergeCell ref="I113:I114"/>
    <mergeCell ref="J113:J114"/>
    <mergeCell ref="K113:M114"/>
    <mergeCell ref="J115:J116"/>
    <mergeCell ref="K115:M116"/>
    <mergeCell ref="BC113:BF114"/>
    <mergeCell ref="K119:M120"/>
    <mergeCell ref="AY113:BB114"/>
    <mergeCell ref="J123:J124"/>
    <mergeCell ref="K123:M124"/>
    <mergeCell ref="I115:I116"/>
    <mergeCell ref="C117:D118"/>
    <mergeCell ref="C123:D124"/>
    <mergeCell ref="E119:G120"/>
    <mergeCell ref="H119:H120"/>
    <mergeCell ref="I119:I120"/>
    <mergeCell ref="H117:H118"/>
    <mergeCell ref="C121:D122"/>
    <mergeCell ref="E121:G122"/>
    <mergeCell ref="H121:H122"/>
    <mergeCell ref="I121:I122"/>
    <mergeCell ref="I117:I118"/>
    <mergeCell ref="J117:J118"/>
    <mergeCell ref="E117:G118"/>
    <mergeCell ref="C119:D120"/>
    <mergeCell ref="J121:J122"/>
    <mergeCell ref="J119:J120"/>
    <mergeCell ref="C146:C148"/>
    <mergeCell ref="G146:AJ148"/>
    <mergeCell ref="D145:D148"/>
    <mergeCell ref="AK146:AK148"/>
    <mergeCell ref="AM146:AP146"/>
    <mergeCell ref="BC146:BF146"/>
    <mergeCell ref="AQ147:AT148"/>
    <mergeCell ref="AU147:AX148"/>
    <mergeCell ref="AY147:BB148"/>
    <mergeCell ref="BC147:BF148"/>
    <mergeCell ref="AQ146:AT146"/>
    <mergeCell ref="AU146:AX146"/>
    <mergeCell ref="AL147:AL148"/>
    <mergeCell ref="AM147:AP148"/>
    <mergeCell ref="AM154:AT154"/>
    <mergeCell ref="AJ155:AJ156"/>
    <mergeCell ref="AK155:AK156"/>
    <mergeCell ref="AL155:AL156"/>
    <mergeCell ref="AM155:AP156"/>
    <mergeCell ref="AQ155:AT156"/>
    <mergeCell ref="BC152:BF153"/>
    <mergeCell ref="C154:M154"/>
    <mergeCell ref="N154:AE154"/>
    <mergeCell ref="AU154:BB154"/>
    <mergeCell ref="BC154:BF154"/>
    <mergeCell ref="BC155:BF156"/>
    <mergeCell ref="AI155:AI156"/>
    <mergeCell ref="AG159:AG160"/>
    <mergeCell ref="AH159:AH160"/>
    <mergeCell ref="C155:D158"/>
    <mergeCell ref="E155:G158"/>
    <mergeCell ref="H155:H158"/>
    <mergeCell ref="I155:J156"/>
    <mergeCell ref="K155:M158"/>
    <mergeCell ref="Z155:AE156"/>
    <mergeCell ref="AG155:AH156"/>
    <mergeCell ref="I157:J158"/>
    <mergeCell ref="N157:Y158"/>
    <mergeCell ref="N155:Y156"/>
    <mergeCell ref="Z157:AE158"/>
    <mergeCell ref="AG157:AG158"/>
    <mergeCell ref="AH157:AH158"/>
    <mergeCell ref="AY159:BB160"/>
    <mergeCell ref="BC159:BF160"/>
    <mergeCell ref="AU155:AX156"/>
    <mergeCell ref="C152:D153"/>
    <mergeCell ref="C150:D151"/>
    <mergeCell ref="E152:K153"/>
    <mergeCell ref="L152:X153"/>
    <mergeCell ref="Y152:AG153"/>
    <mergeCell ref="AH152:AI153"/>
    <mergeCell ref="AJ152:AL153"/>
    <mergeCell ref="AM152:AP153"/>
    <mergeCell ref="AQ152:AT153"/>
    <mergeCell ref="AU152:BB153"/>
    <mergeCell ref="AF154:AF162"/>
    <mergeCell ref="AG154:AI154"/>
    <mergeCell ref="AJ154:AL154"/>
    <mergeCell ref="AK159:AK160"/>
    <mergeCell ref="AL159:AL160"/>
    <mergeCell ref="AM159:AP160"/>
    <mergeCell ref="AY155:BB156"/>
    <mergeCell ref="I159:I160"/>
    <mergeCell ref="J159:J160"/>
    <mergeCell ref="K159:M160"/>
    <mergeCell ref="N159:AE160"/>
    <mergeCell ref="AI157:AI158"/>
    <mergeCell ref="AJ157:AJ158"/>
    <mergeCell ref="AK157:AK158"/>
    <mergeCell ref="AL157:AL158"/>
    <mergeCell ref="AM157:AP158"/>
    <mergeCell ref="AQ157:AT158"/>
    <mergeCell ref="AU157:AX158"/>
    <mergeCell ref="AY157:BB158"/>
    <mergeCell ref="BC157:BF158"/>
    <mergeCell ref="AJ161:AJ162"/>
    <mergeCell ref="AK161:AK162"/>
    <mergeCell ref="AL161:AL162"/>
    <mergeCell ref="AM161:AP162"/>
    <mergeCell ref="AQ161:AT162"/>
    <mergeCell ref="AU161:AX162"/>
    <mergeCell ref="S162:U162"/>
    <mergeCell ref="X162:Z162"/>
    <mergeCell ref="C159:D160"/>
    <mergeCell ref="E159:G160"/>
    <mergeCell ref="H159:H160"/>
    <mergeCell ref="C161:D162"/>
    <mergeCell ref="E161:G162"/>
    <mergeCell ref="H161:H162"/>
    <mergeCell ref="I161:I162"/>
    <mergeCell ref="J161:J162"/>
    <mergeCell ref="K161:M162"/>
    <mergeCell ref="AG161:AG162"/>
    <mergeCell ref="AH161:AH162"/>
    <mergeCell ref="AI161:AI162"/>
    <mergeCell ref="AI159:AI160"/>
    <mergeCell ref="AJ159:AJ160"/>
    <mergeCell ref="AQ159:AT160"/>
    <mergeCell ref="AU159:AX160"/>
    <mergeCell ref="C163:D164"/>
    <mergeCell ref="E163:G164"/>
    <mergeCell ref="H163:H164"/>
    <mergeCell ref="I163:I164"/>
    <mergeCell ref="J163:J164"/>
    <mergeCell ref="K163:M164"/>
    <mergeCell ref="C169:D170"/>
    <mergeCell ref="E169:G170"/>
    <mergeCell ref="H169:H170"/>
    <mergeCell ref="H165:H166"/>
    <mergeCell ref="J165:J166"/>
    <mergeCell ref="K165:M166"/>
    <mergeCell ref="I169:I170"/>
    <mergeCell ref="J167:J168"/>
    <mergeCell ref="C165:D166"/>
    <mergeCell ref="E165:G166"/>
    <mergeCell ref="K169:M170"/>
    <mergeCell ref="C167:D168"/>
    <mergeCell ref="E167:G168"/>
    <mergeCell ref="H167:H168"/>
    <mergeCell ref="I167:I168"/>
    <mergeCell ref="J169:J170"/>
    <mergeCell ref="I165:I166"/>
    <mergeCell ref="K167:M168"/>
    <mergeCell ref="J171:J172"/>
    <mergeCell ref="K173:M174"/>
    <mergeCell ref="S174:U174"/>
    <mergeCell ref="X174:Z174"/>
    <mergeCell ref="Y170:AA170"/>
    <mergeCell ref="I171:I172"/>
    <mergeCell ref="C175:D176"/>
    <mergeCell ref="E175:G176"/>
    <mergeCell ref="H175:H176"/>
    <mergeCell ref="I175:I176"/>
    <mergeCell ref="C171:D172"/>
    <mergeCell ref="E171:G172"/>
    <mergeCell ref="H173:H174"/>
    <mergeCell ref="I173:I174"/>
    <mergeCell ref="H171:H172"/>
    <mergeCell ref="E173:G174"/>
    <mergeCell ref="C198:D199"/>
    <mergeCell ref="E198:G199"/>
    <mergeCell ref="L198:X199"/>
    <mergeCell ref="Y198:AG199"/>
    <mergeCell ref="AH198:BF199"/>
    <mergeCell ref="H198:K199"/>
    <mergeCell ref="AK194:AK196"/>
    <mergeCell ref="AM194:AP194"/>
    <mergeCell ref="AU194:AX194"/>
    <mergeCell ref="AY194:BB194"/>
    <mergeCell ref="D193:D196"/>
    <mergeCell ref="C194:C196"/>
    <mergeCell ref="BC194:BF194"/>
    <mergeCell ref="AL195:AL196"/>
    <mergeCell ref="AM195:AP196"/>
    <mergeCell ref="AQ195:AT196"/>
    <mergeCell ref="AU195:AX196"/>
    <mergeCell ref="AY195:BB196"/>
    <mergeCell ref="BC195:BF196"/>
    <mergeCell ref="AQ194:AT194"/>
    <mergeCell ref="C197:BF197"/>
    <mergeCell ref="G194:AJ196"/>
    <mergeCell ref="AT186:AZ186"/>
    <mergeCell ref="BB186:BE186"/>
    <mergeCell ref="AT187:AZ189"/>
    <mergeCell ref="AP188:AR188"/>
    <mergeCell ref="BB188:BE188"/>
    <mergeCell ref="AT190:AZ190"/>
    <mergeCell ref="BB190:BE190"/>
    <mergeCell ref="AH200:AI201"/>
    <mergeCell ref="AJ200:AL201"/>
    <mergeCell ref="AM200:AP201"/>
    <mergeCell ref="AQ200:AT201"/>
    <mergeCell ref="AU200:BB201"/>
    <mergeCell ref="BC200:BF201"/>
    <mergeCell ref="AF178:AK191"/>
    <mergeCell ref="C207:D208"/>
    <mergeCell ref="N202:AE202"/>
    <mergeCell ref="AF202:AF210"/>
    <mergeCell ref="AG202:AI202"/>
    <mergeCell ref="Z203:AE204"/>
    <mergeCell ref="AG203:AH204"/>
    <mergeCell ref="AI203:AI204"/>
    <mergeCell ref="AH205:AH206"/>
    <mergeCell ref="AI205:AI206"/>
    <mergeCell ref="AI207:AI208"/>
    <mergeCell ref="AI209:AI210"/>
    <mergeCell ref="AG209:AG210"/>
    <mergeCell ref="AH209:AH210"/>
    <mergeCell ref="BC202:BF202"/>
    <mergeCell ref="C203:D206"/>
    <mergeCell ref="E203:G206"/>
    <mergeCell ref="H203:H206"/>
    <mergeCell ref="I203:J204"/>
    <mergeCell ref="K203:M206"/>
    <mergeCell ref="C200:D201"/>
    <mergeCell ref="E200:K201"/>
    <mergeCell ref="L200:X201"/>
    <mergeCell ref="Y200:AG201"/>
    <mergeCell ref="AY203:BB204"/>
    <mergeCell ref="BC203:BF204"/>
    <mergeCell ref="I205:J206"/>
    <mergeCell ref="N205:Y206"/>
    <mergeCell ref="N203:Y204"/>
    <mergeCell ref="Z205:AE206"/>
    <mergeCell ref="AG205:AG206"/>
    <mergeCell ref="AJ205:AJ206"/>
    <mergeCell ref="AK205:AK206"/>
    <mergeCell ref="AL205:AL206"/>
    <mergeCell ref="AM205:AP206"/>
    <mergeCell ref="AQ205:AT206"/>
    <mergeCell ref="AU205:AX206"/>
    <mergeCell ref="C202:M202"/>
    <mergeCell ref="AM202:AT202"/>
    <mergeCell ref="AJ203:AJ204"/>
    <mergeCell ref="AK203:AK204"/>
    <mergeCell ref="AL203:AL204"/>
    <mergeCell ref="AM203:AP204"/>
    <mergeCell ref="AQ203:AT204"/>
    <mergeCell ref="AJ202:AL202"/>
    <mergeCell ref="AU203:AX204"/>
    <mergeCell ref="AU202:BB202"/>
    <mergeCell ref="H211:H212"/>
    <mergeCell ref="E213:G214"/>
    <mergeCell ref="C215:D216"/>
    <mergeCell ref="J211:J212"/>
    <mergeCell ref="K211:M212"/>
    <mergeCell ref="AQ209:AT210"/>
    <mergeCell ref="AU209:AX210"/>
    <mergeCell ref="AJ209:AJ210"/>
    <mergeCell ref="AK209:AK210"/>
    <mergeCell ref="AL209:AL210"/>
    <mergeCell ref="AM209:AP210"/>
    <mergeCell ref="C211:D212"/>
    <mergeCell ref="I211:I212"/>
    <mergeCell ref="C213:D214"/>
    <mergeCell ref="I213:I214"/>
    <mergeCell ref="J213:J214"/>
    <mergeCell ref="J215:J216"/>
    <mergeCell ref="AQ207:AT208"/>
    <mergeCell ref="AU207:AX208"/>
    <mergeCell ref="AY205:BB206"/>
    <mergeCell ref="BC205:BF206"/>
    <mergeCell ref="E207:G208"/>
    <mergeCell ref="H207:H208"/>
    <mergeCell ref="I207:I208"/>
    <mergeCell ref="J207:J208"/>
    <mergeCell ref="K207:M208"/>
    <mergeCell ref="N207:AE208"/>
    <mergeCell ref="AJ207:AJ208"/>
    <mergeCell ref="AK207:AK208"/>
    <mergeCell ref="AL207:AL208"/>
    <mergeCell ref="AM207:AP208"/>
    <mergeCell ref="AG207:AG208"/>
    <mergeCell ref="AH207:AH208"/>
    <mergeCell ref="AY207:BB208"/>
    <mergeCell ref="BC207:BF208"/>
    <mergeCell ref="AY209:BB210"/>
    <mergeCell ref="BC209:BF210"/>
    <mergeCell ref="K215:M216"/>
    <mergeCell ref="K221:M222"/>
    <mergeCell ref="S222:U222"/>
    <mergeCell ref="K217:M218"/>
    <mergeCell ref="AF211:AF224"/>
    <mergeCell ref="AG211:AL224"/>
    <mergeCell ref="K213:M214"/>
    <mergeCell ref="Y218:AA218"/>
    <mergeCell ref="S210:U210"/>
    <mergeCell ref="X210:Z210"/>
    <mergeCell ref="C219:D220"/>
    <mergeCell ref="E215:G216"/>
    <mergeCell ref="H215:H216"/>
    <mergeCell ref="I215:I216"/>
    <mergeCell ref="H213:H214"/>
    <mergeCell ref="V219:W220"/>
    <mergeCell ref="C217:D218"/>
    <mergeCell ref="E217:G218"/>
    <mergeCell ref="C209:D210"/>
    <mergeCell ref="E209:G210"/>
    <mergeCell ref="H209:H210"/>
    <mergeCell ref="I209:I210"/>
    <mergeCell ref="J209:J210"/>
    <mergeCell ref="K209:M210"/>
    <mergeCell ref="E219:G220"/>
    <mergeCell ref="H219:H220"/>
    <mergeCell ref="I219:I220"/>
    <mergeCell ref="J219:J220"/>
    <mergeCell ref="K219:M220"/>
    <mergeCell ref="N214:P215"/>
    <mergeCell ref="H217:H218"/>
    <mergeCell ref="I217:I218"/>
    <mergeCell ref="J217:J218"/>
    <mergeCell ref="E211:G212"/>
    <mergeCell ref="C226:I239"/>
    <mergeCell ref="J226:AE239"/>
    <mergeCell ref="AF226:AK239"/>
    <mergeCell ref="AT238:AZ238"/>
    <mergeCell ref="BB238:BE238"/>
    <mergeCell ref="C221:D222"/>
    <mergeCell ref="E221:G222"/>
    <mergeCell ref="H221:H222"/>
    <mergeCell ref="I221:I222"/>
    <mergeCell ref="X222:Z222"/>
    <mergeCell ref="J223:J224"/>
    <mergeCell ref="K223:M224"/>
    <mergeCell ref="C223:D224"/>
    <mergeCell ref="E223:G224"/>
    <mergeCell ref="H223:H224"/>
    <mergeCell ref="I223:I224"/>
    <mergeCell ref="J221:J222"/>
    <mergeCell ref="C225:AK225"/>
    <mergeCell ref="AL225:BF225"/>
    <mergeCell ref="AT227:AZ227"/>
    <mergeCell ref="AP229:AR230"/>
    <mergeCell ref="AV229:AX230"/>
    <mergeCell ref="AT232:AZ232"/>
    <mergeCell ref="AP233:AR233"/>
    <mergeCell ref="AM243:AP244"/>
    <mergeCell ref="AQ243:AT244"/>
    <mergeCell ref="AU243:AX244"/>
    <mergeCell ref="AY243:BB244"/>
    <mergeCell ref="AG242:AI242"/>
    <mergeCell ref="AJ242:AL242"/>
    <mergeCell ref="AM242:AT242"/>
    <mergeCell ref="AU242:BB242"/>
    <mergeCell ref="AG243:AH244"/>
    <mergeCell ref="AI243:AI244"/>
    <mergeCell ref="AJ243:AJ244"/>
    <mergeCell ref="AK243:AK244"/>
    <mergeCell ref="A99:B101"/>
    <mergeCell ref="C130:I143"/>
    <mergeCell ref="A147:B149"/>
    <mergeCell ref="D49:D52"/>
    <mergeCell ref="C50:C52"/>
    <mergeCell ref="G50:AJ52"/>
    <mergeCell ref="BC50:BF50"/>
    <mergeCell ref="A51:B53"/>
    <mergeCell ref="AL51:AL52"/>
    <mergeCell ref="AM51:AP52"/>
    <mergeCell ref="AQ51:AT52"/>
    <mergeCell ref="AY51:BB52"/>
    <mergeCell ref="BC51:BF52"/>
    <mergeCell ref="D97:D100"/>
    <mergeCell ref="J127:J128"/>
    <mergeCell ref="K127:M128"/>
    <mergeCell ref="C127:D128"/>
    <mergeCell ref="E127:G128"/>
    <mergeCell ref="H127:H128"/>
    <mergeCell ref="I127:I128"/>
    <mergeCell ref="J125:J126"/>
    <mergeCell ref="C115:D116"/>
    <mergeCell ref="E115:G116"/>
    <mergeCell ref="H115:H116"/>
    <mergeCell ref="A3:B5"/>
    <mergeCell ref="N70:P71"/>
    <mergeCell ref="H102:K103"/>
    <mergeCell ref="N118:P119"/>
    <mergeCell ref="C149:BF149"/>
    <mergeCell ref="AY146:BB146"/>
    <mergeCell ref="J130:AE143"/>
    <mergeCell ref="AF130:AK143"/>
    <mergeCell ref="C125:D126"/>
    <mergeCell ref="E125:G126"/>
    <mergeCell ref="H125:H126"/>
    <mergeCell ref="I125:I126"/>
    <mergeCell ref="X126:Z126"/>
    <mergeCell ref="E123:G124"/>
    <mergeCell ref="H123:H124"/>
    <mergeCell ref="I123:I124"/>
    <mergeCell ref="AL33:BF33"/>
    <mergeCell ref="AT43:AZ45"/>
    <mergeCell ref="AT46:AZ46"/>
    <mergeCell ref="BB42:BE42"/>
    <mergeCell ref="AV37:AX38"/>
    <mergeCell ref="AP37:AR38"/>
    <mergeCell ref="AT40:AZ40"/>
    <mergeCell ref="AP41:AR41"/>
    <mergeCell ref="AT233:AZ233"/>
    <mergeCell ref="BB233:BE233"/>
    <mergeCell ref="AT234:AZ234"/>
    <mergeCell ref="BB234:BE234"/>
    <mergeCell ref="AT235:AZ237"/>
    <mergeCell ref="AP236:AR236"/>
    <mergeCell ref="BB236:BE236"/>
    <mergeCell ref="AL243:AL244"/>
    <mergeCell ref="BB44:BE44"/>
    <mergeCell ref="BB46:BE46"/>
    <mergeCell ref="AV133:AX134"/>
    <mergeCell ref="AP137:AR137"/>
    <mergeCell ref="AT137:AZ137"/>
    <mergeCell ref="BB137:BE137"/>
    <mergeCell ref="AT138:AZ138"/>
    <mergeCell ref="AT139:AZ141"/>
    <mergeCell ref="AP140:AR140"/>
    <mergeCell ref="AT88:AZ88"/>
    <mergeCell ref="AT89:AZ89"/>
    <mergeCell ref="BB89:BE89"/>
    <mergeCell ref="AT184:AZ184"/>
    <mergeCell ref="AP185:AR185"/>
    <mergeCell ref="AT185:AZ185"/>
    <mergeCell ref="BB185:BE185"/>
    <mergeCell ref="A195:B197"/>
    <mergeCell ref="AT136:AZ136"/>
    <mergeCell ref="BB138:BE138"/>
    <mergeCell ref="BB140:BE140"/>
    <mergeCell ref="C81:AK81"/>
    <mergeCell ref="AL81:BF81"/>
    <mergeCell ref="AT83:AZ83"/>
    <mergeCell ref="AP85:AR86"/>
    <mergeCell ref="AV85:AX86"/>
    <mergeCell ref="AP89:AR89"/>
    <mergeCell ref="AT90:AZ90"/>
    <mergeCell ref="BB90:BE90"/>
    <mergeCell ref="AT91:AZ93"/>
    <mergeCell ref="AP92:AR92"/>
    <mergeCell ref="BB92:BE92"/>
    <mergeCell ref="AT94:AZ94"/>
    <mergeCell ref="BB94:BE94"/>
    <mergeCell ref="C129:AK129"/>
    <mergeCell ref="AL129:BF129"/>
    <mergeCell ref="AT131:AZ131"/>
    <mergeCell ref="AP133:AR134"/>
    <mergeCell ref="C98:C100"/>
    <mergeCell ref="G98:AJ100"/>
    <mergeCell ref="AT142:AZ142"/>
    <mergeCell ref="BB142:BE142"/>
    <mergeCell ref="C177:AK177"/>
    <mergeCell ref="AL177:BF177"/>
    <mergeCell ref="AT179:AZ179"/>
    <mergeCell ref="AP181:AR182"/>
    <mergeCell ref="AV181:AX182"/>
    <mergeCell ref="H150:K151"/>
    <mergeCell ref="E150:G151"/>
    <mergeCell ref="L150:X151"/>
    <mergeCell ref="Y150:AG151"/>
    <mergeCell ref="AH150:BF151"/>
    <mergeCell ref="N166:P167"/>
    <mergeCell ref="AY161:BB162"/>
    <mergeCell ref="BC161:BF162"/>
    <mergeCell ref="J175:J176"/>
    <mergeCell ref="K175:M176"/>
    <mergeCell ref="C173:D174"/>
    <mergeCell ref="J173:J174"/>
    <mergeCell ref="K171:M172"/>
    <mergeCell ref="V171:W172"/>
    <mergeCell ref="AF163:AF176"/>
    <mergeCell ref="J178:AE191"/>
    <mergeCell ref="C178:I191"/>
    <mergeCell ref="AG163:AL176"/>
  </mergeCells>
  <phoneticPr fontId="2"/>
  <printOptions horizontalCentered="1" verticalCentered="1"/>
  <pageMargins left="0.39370078740157483" right="0" top="0.39370078740157483" bottom="0" header="0" footer="0"/>
  <pageSetup paperSize="9" scale="9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TfaS.DrawFile" shapeId="23798" r:id="rId4">
          <objectPr defaultSize="0" autoPict="0" r:id="rId5">
            <anchor moveWithCells="1">
              <from>
                <xdr:col>32</xdr:col>
                <xdr:colOff>219075</xdr:colOff>
                <xdr:row>20</xdr:row>
                <xdr:rowOff>85725</xdr:rowOff>
              </from>
              <to>
                <xdr:col>37</xdr:col>
                <xdr:colOff>219075</xdr:colOff>
                <xdr:row>29</xdr:row>
                <xdr:rowOff>9525</xdr:rowOff>
              </to>
            </anchor>
          </objectPr>
        </oleObject>
      </mc:Choice>
      <mc:Fallback>
        <oleObject progId="TfaS.DrawFile" shapeId="23798" r:id="rId4"/>
      </mc:Fallback>
    </mc:AlternateContent>
    <mc:AlternateContent xmlns:mc="http://schemas.openxmlformats.org/markup-compatibility/2006">
      <mc:Choice Requires="x14">
        <oleObject progId="TfaS.DrawFile" shapeId="23799" r:id="rId6">
          <objectPr defaultSize="0" autoPict="0" r:id="rId7">
            <anchor moveWithCells="1">
              <from>
                <xdr:col>32</xdr:col>
                <xdr:colOff>133350</xdr:colOff>
                <xdr:row>70</xdr:row>
                <xdr:rowOff>9525</xdr:rowOff>
              </from>
              <to>
                <xdr:col>37</xdr:col>
                <xdr:colOff>171450</xdr:colOff>
                <xdr:row>76</xdr:row>
                <xdr:rowOff>76200</xdr:rowOff>
              </to>
            </anchor>
          </objectPr>
        </oleObject>
      </mc:Choice>
      <mc:Fallback>
        <oleObject progId="TfaS.DrawFile" shapeId="23799" r:id="rId6"/>
      </mc:Fallback>
    </mc:AlternateContent>
    <mc:AlternateContent xmlns:mc="http://schemas.openxmlformats.org/markup-compatibility/2006">
      <mc:Choice Requires="x14">
        <oleObject progId="TfaS.DrawFile" shapeId="23802" r:id="rId8">
          <objectPr defaultSize="0" autoPict="0" r:id="rId9">
            <anchor moveWithCells="1">
              <from>
                <xdr:col>32</xdr:col>
                <xdr:colOff>161925</xdr:colOff>
                <xdr:row>115</xdr:row>
                <xdr:rowOff>57150</xdr:rowOff>
              </from>
              <to>
                <xdr:col>37</xdr:col>
                <xdr:colOff>228600</xdr:colOff>
                <xdr:row>125</xdr:row>
                <xdr:rowOff>9525</xdr:rowOff>
              </to>
            </anchor>
          </objectPr>
        </oleObject>
      </mc:Choice>
      <mc:Fallback>
        <oleObject progId="TfaS.DrawFile" shapeId="23802" r:id="rId8"/>
      </mc:Fallback>
    </mc:AlternateContent>
    <mc:AlternateContent xmlns:mc="http://schemas.openxmlformats.org/markup-compatibility/2006">
      <mc:Choice Requires="x14">
        <oleObject progId="TfaS.DrawFile" shapeId="23803" r:id="rId10">
          <objectPr defaultSize="0" autoPict="0" r:id="rId11">
            <anchor moveWithCells="1">
              <from>
                <xdr:col>32</xdr:col>
                <xdr:colOff>114300</xdr:colOff>
                <xdr:row>164</xdr:row>
                <xdr:rowOff>66675</xdr:rowOff>
              </from>
              <to>
                <xdr:col>37</xdr:col>
                <xdr:colOff>304800</xdr:colOff>
                <xdr:row>173</xdr:row>
                <xdr:rowOff>66675</xdr:rowOff>
              </to>
            </anchor>
          </objectPr>
        </oleObject>
      </mc:Choice>
      <mc:Fallback>
        <oleObject progId="TfaS.DrawFile" shapeId="23803" r:id="rId10"/>
      </mc:Fallback>
    </mc:AlternateContent>
    <mc:AlternateContent xmlns:mc="http://schemas.openxmlformats.org/markup-compatibility/2006">
      <mc:Choice Requires="x14">
        <oleObject progId="TfaS.DrawFile" shapeId="23805" r:id="rId12">
          <objectPr defaultSize="0" autoPict="0" r:id="rId13">
            <anchor moveWithCells="1">
              <from>
                <xdr:col>32</xdr:col>
                <xdr:colOff>114300</xdr:colOff>
                <xdr:row>213</xdr:row>
                <xdr:rowOff>57150</xdr:rowOff>
              </from>
              <to>
                <xdr:col>37</xdr:col>
                <xdr:colOff>304800</xdr:colOff>
                <xdr:row>220</xdr:row>
                <xdr:rowOff>66675</xdr:rowOff>
              </to>
            </anchor>
          </objectPr>
        </oleObject>
      </mc:Choice>
      <mc:Fallback>
        <oleObject progId="TfaS.DrawFile" shapeId="2380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給水一覧</vt:lpstr>
      <vt:lpstr>給水台帳</vt:lpstr>
      <vt:lpstr>給水台帳!Print_Area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  将雄</dc:creator>
  <cp:lastModifiedBy>藤井 啓太</cp:lastModifiedBy>
  <cp:lastPrinted>2020-03-05T01:16:15Z</cp:lastPrinted>
  <dcterms:created xsi:type="dcterms:W3CDTF">1998-11-27T13:35:57Z</dcterms:created>
  <dcterms:modified xsi:type="dcterms:W3CDTF">2020-03-05T01:30:56Z</dcterms:modified>
</cp:coreProperties>
</file>