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21総務課\財政\財政事情の公表、分析表の作成等\R6年度\03　財政状況資料集\★070303_【照会：317（月）〆】令和５年度財政状況資料集の作成及び提出について\回答\"/>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<sst xmlns="http://schemas.openxmlformats.org/spreadsheetml/2006/main" count="1076" uniqueCount="562">
  <si>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</si>
  <si>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</si>
  <si>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</si>
  <si>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</si>
  <si>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</si>
  <si>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</si>
  <si>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</si>
  <si>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</si>
  <si>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</si>
  <si>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</si>
  <si>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</si>
  <si>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</si>
  <si>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</si>
  <si>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</si>
  <si>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</si>
  <si>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</si>
  <si>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</si>
  <si>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</si>
  <si>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</si>
  <si>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</si>
  <si>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</si>
  <si>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</si>
  <si>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</si>
  <si>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</si>
  <si>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</si>
  <si>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</si>
  <si>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</si>
  <si>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</si>
  <si>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</si>
  <si>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</si>
  <si>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</si>
  <si>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</si>
  <si>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</si>
  <si>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</si>
  <si>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</si>
  <si>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</si>
  <si>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</si>
  <si>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</si>
  <si>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</si>
  <si>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</si>
  <si>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</si>
  <si>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</si>
  <si>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</si>
  <si>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</si>
  <si>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</si>
  <si>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</si>
  <si>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</si>
  <si>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</si>
  <si>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</si>
  <si>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</si>
  <si>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</si>
  <si>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</si>
  <si>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</si>
  <si>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</si>
  <si>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</si>
  <si>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</si>
  <si>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</si>
  <si>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</si>
  <si>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</si>
  <si>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</si>
  <si>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</si>
  <si>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</si>
  <si>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</si>
  <si>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</si>
  <si>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</si>
  <si>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</si>
  <si>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</si>
  <si>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</si>
  <si>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</si>
  <si>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</si>
  <si>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</si>
  <si>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</si>
  <si>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</si>
  <si>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</si>
  <si>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</si>
  <si>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</si>
  <si>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</si>
  <si>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</si>
  <si>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</si>
  <si>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</si>
  <si>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</si>
  <si>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</si>
  <si>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</si>
  <si>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</si>
  <si>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</si>
  <si>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</si>
  <si>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</si>
  <si>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</si>
  <si>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</si>
  <si>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</si>
  <si>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</si>
  <si>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</si>
  <si>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</si>
  <si>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</si>
  <si>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猪名川町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</si>
  <si>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</si>
  <si>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</si>
  <si>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</si>
  <si>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</si>
  <si>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</si>
  <si>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</si>
  <si>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</si>
  <si>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</si>
  <si>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</si>
  <si>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</si>
  <si>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</si>
  <si>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</si>
  <si>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</si>
  <si>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</si>
  <si>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</si>
  <si>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</si>
  <si>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</si>
  <si>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</si>
  <si>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</si>
  <si>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</si>
  <si>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</si>
  <si>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</si>
  <si>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</si>
  <si>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</si>
  <si>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</si>
  <si>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</si>
  <si>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</si>
  <si>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</si>
  <si>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</si>
  <si>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</si>
  <si>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</si>
  <si>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</si>
  <si>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</si>
  <si>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</si>
  <si>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</si>
  <si>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</si>
  <si>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</si>
  <si>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</si>
  <si>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</si>
  <si>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</si>
  <si>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</si>
  <si>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</si>
  <si>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</si>
  <si>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</si>
  <si>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</si>
  <si>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</si>
  <si>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</si>
  <si>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</si>
  <si>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</si>
  <si>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</si>
  <si>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</si>
  <si>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</si>
  <si>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</si>
  <si>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</si>
  <si>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</si>
  <si>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</si>
  <si>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</si>
  <si>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</si>
  <si>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</si>
  <si>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</si>
  <si>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</si>
  <si>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</si>
  <si>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</si>
  <si>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</si>
  <si>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</si>
  <si>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</si>
  <si>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</si>
  <si>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</si>
  <si>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</si>
  <si>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</si>
  <si>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</si>
  <si>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</si>
  <si>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</si>
  <si>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</si>
  <si>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</si>
  <si>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</si>
  <si>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</si>
  <si>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</si>
  <si>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</si>
  <si>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</si>
  <si>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</si>
  <si>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</si>
  <si>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</si>
  <si>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</si>
  <si>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</si>
  <si>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</si>
  <si>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</si>
  <si>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</si>
  <si>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</si>
  <si>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</si>
  <si>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</si>
  <si>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</si>
  <si>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</si>
  <si>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</si>
  <si>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</si>
  <si>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</si>
  <si>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</si>
  <si>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</si>
  <si>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</si>
  <si>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</si>
  <si>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</si>
  <si>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</si>
  <si>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</si>
  <si>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</si>
  <si>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</si>
  <si>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</si>
  <si>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</si>
  <si>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兵庫県猪名川町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</si>
  <si>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</si>
  <si>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</si>
  <si>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</si>
  <si>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</si>
  <si>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</si>
  <si>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</si>
  <si>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</si>
  <si>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</si>
  <si>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</si>
  <si>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</si>
  <si>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</si>
  <si>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</si>
  <si>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</si>
  <si>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</si>
  <si>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</si>
  <si>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</si>
  <si>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</si>
  <si>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</si>
  <si>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</si>
  <si>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</si>
  <si>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</si>
  <si>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</si>
  <si>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</si>
  <si>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</si>
  <si>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</si>
  <si>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</si>
  <si>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</si>
  <si>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</si>
  <si>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</si>
  <si>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</si>
  <si>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</si>
  <si>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</si>
  <si>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</si>
  <si>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</si>
  <si>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</si>
  <si>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</si>
  <si>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</si>
  <si>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</si>
  <si>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</si>
  <si>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</si>
  <si>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</si>
  <si>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</si>
  <si>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</si>
  <si>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</si>
  <si>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</si>
  <si>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</si>
  <si>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</si>
  <si>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</si>
  <si>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</si>
  <si>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</si>
  <si>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</si>
  <si>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</si>
  <si>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</si>
  <si>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</si>
  <si>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</si>
  <si>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</si>
  <si>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</si>
  <si>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</si>
  <si>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</si>
  <si>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</si>
  <si>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</si>
  <si>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</si>
  <si>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</si>
  <si>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</si>
  <si>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</si>
  <si>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</si>
  <si>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</si>
  <si>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</si>
  <si>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</si>
  <si>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</si>
  <si>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</si>
  <si>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</si>
  <si>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</si>
  <si>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</si>
  <si>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</si>
  <si>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</si>
  <si>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</si>
  <si>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</si>
  <si>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</si>
  <si>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</si>
  <si>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</si>
  <si>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</si>
  <si>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</si>
  <si>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</si>
  <si>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</si>
  <si>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</si>
  <si>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</si>
  <si>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</si>
  <si>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</si>
  <si>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</si>
  <si>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</si>
  <si>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</si>
  <si>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</si>
  <si>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</si>
  <si>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</si>
  <si>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</si>
  <si>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</si>
  <si>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</si>
  <si>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</si>
  <si>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</si>
  <si>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</si>
  <si>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</si>
  <si>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</si>
  <si>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</si>
  <si>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</si>
  <si>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</si>
  <si>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</si>
  <si>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</si>
  <si>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</si>
  <si>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</si>
  <si>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</si>
  <si>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</si>
  <si>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</si>
  <si>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</si>
  <si>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</si>
  <si>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</si>
  <si>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</si>
  <si>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</si>
  <si>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</si>
  <si>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</si>
  <si>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</si>
  <si>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</si>
  <si>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</si>
  <si>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</si>
  <si>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</si>
  <si>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</si>
  <si>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</si>
  <si>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</si>
  <si>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</si>
  <si>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</si>
  <si>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</si>
  <si>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</si>
  <si>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</si>
  <si>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</si>
  <si>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</si>
  <si>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</si>
  <si>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</si>
  <si>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</si>
  <si>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</si>
  <si>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</si>
  <si>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</si>
  <si>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</si>
  <si>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</si>
  <si>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</si>
  <si>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</si>
  <si>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</si>
  <si>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</si>
  <si>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</si>
  <si>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</si>
  <si>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</si>
  <si>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兵庫県猪名川町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</si>
  <si>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</si>
  <si>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</si>
  <si>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</si>
  <si>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</si>
  <si>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</si>
  <si>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</si>
  <si>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</si>
  <si>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</si>
  <si>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</si>
  <si>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</si>
  <si>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</si>
  <si>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</si>
  <si>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</si>
  <si>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</si>
  <si>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</si>
  <si>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</si>
  <si>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</si>
  <si>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</si>
  <si>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</si>
  <si>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</si>
  <si>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</si>
  <si>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</si>
  <si>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</si>
  <si>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</si>
  <si>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</si>
  <si>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</si>
  <si>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</si>
  <si>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</si>
  <si>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</si>
  <si>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</si>
  <si>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</si>
  <si>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</si>
  <si>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</si>
  <si>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</si>
  <si>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</si>
  <si>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</si>
  <si>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</si>
  <si>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</si>
  <si>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</si>
  <si>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</si>
  <si>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</si>
  <si>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</si>
  <si>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</si>
  <si>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</si>
  <si>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</si>
  <si>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</si>
  <si>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</si>
  <si>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</si>
  <si>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</si>
  <si>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</si>
  <si>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</si>
  <si>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</si>
  <si>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</si>
  <si>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</si>
  <si>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</si>
  <si>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</si>
  <si>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</si>
  <si>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</si>
  <si>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</si>
  <si>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</si>
  <si>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</si>
  <si>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</si>
  <si>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</si>
  <si>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</si>
  <si>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</si>
  <si>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</si>
  <si>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</si>
  <si>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</si>
  <si>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</si>
  <si>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</si>
  <si>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</si>
  <si>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</si>
  <si>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</si>
  <si>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</si>
  <si>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</si>
  <si>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</si>
  <si>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</si>
  <si>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</si>
  <si>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</si>
  <si>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</si>
  <si>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</si>
  <si>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</si>
  <si>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</si>
  <si>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</si>
  <si>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</si>
  <si>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</si>
  <si>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</si>
  <si>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</si>
  <si>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</si>
  <si>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</si>
  <si>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</si>
  <si>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</si>
  <si>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</si>
  <si>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</si>
  <si>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</si>
  <si>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</si>
  <si>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</si>
  <si>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</si>
  <si>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</si>
  <si>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</si>
  <si>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</si>
  <si>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</si>
  <si>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</si>
  <si>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</si>
  <si>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</si>
  <si>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</si>
  <si>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</si>
  <si>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</si>
  <si>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</si>
  <si>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</si>
  <si>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</si>
  <si>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</si>
  <si>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</si>
  <si>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</si>
  <si>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</si>
  <si>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</si>
  <si>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</si>
  <si>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</si>
  <si>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</si>
  <si>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</si>
  <si>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</si>
  <si>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</si>
  <si>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</si>
  <si>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</si>
  <si>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</si>
  <si>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</si>
  <si>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</si>
  <si>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</si>
  <si>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</si>
  <si>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</si>
  <si>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</si>
  <si>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</si>
  <si>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</si>
  <si>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</si>
  <si>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</si>
  <si>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</si>
  <si>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</si>
  <si>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</si>
  <si>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</si>
  <si>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</si>
  <si>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</si>
  <si>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</si>
  <si>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</si>
  <si>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</si>
  <si>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</si>
  <si>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</si>
  <si>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</si>
  <si>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</si>
  <si>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</si>
  <si>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</si>
  <si>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</si>
  <si>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</si>
  <si>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</si>
  <si>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</si>
  <si>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</si>
  <si>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</si>
  <si>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</si>
  <si>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</si>
  <si>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</si>
  <si>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</si>
  <si>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</si>
  <si>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</si>
  <si>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</si>
  <si>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</si>
  <si>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</si>
  <si>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</si>
  <si>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</si>
  <si>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</si>
  <si>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</si>
  <si>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</si>
  <si>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</si>
  <si>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</si>
  <si>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</si>
  <si>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</si>
  <si>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</si>
  <si>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3.28</t>
  </si>
  <si>
    <t>▲ 3.09</t>
  </si>
  <si>
    <t>▲ 0.09</t>
  </si>
  <si>
    <t>一般会計</t>
  </si>
  <si>
    <t>水道事業会計</t>
  </si>
  <si>
    <t>下水道事業会計</t>
  </si>
  <si>
    <t>介護保険特別会計</t>
  </si>
  <si>
    <t>国民健康保険特別会計</t>
  </si>
  <si>
    <t>後期高齢者医療保険特別会計</t>
  </si>
  <si>
    <t>奨学金特別会計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</si>
  <si>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</si>
  <si>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</si>
  <si>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</si>
  <si>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</si>
  <si>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</si>
  <si>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</si>
  <si>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</si>
  <si>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</si>
  <si>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</si>
  <si>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10"/>
  </si>
  <si>
    <t>兵庫県町議会議員公務災害補償組合</t>
    <rPh sb="0" eb="3">
      <t>ヒョウゴケン</t>
    </rPh>
    <rPh sb="3" eb="4">
      <t>チョウ</t>
    </rPh>
    <rPh sb="4" eb="6">
      <t>ギカイ</t>
    </rPh>
    <rPh sb="6" eb="8">
      <t>ギイン</t>
    </rPh>
    <rPh sb="8" eb="10">
      <t>コウム</t>
    </rPh>
    <rPh sb="10" eb="12">
      <t>サイガイ</t>
    </rPh>
    <rPh sb="12" eb="14">
      <t>ホショウ</t>
    </rPh>
    <rPh sb="14" eb="16">
      <t>クミアイ</t>
    </rPh>
    <phoneticPr fontId="10"/>
  </si>
  <si>
    <t>丹波少年自然の家事務組合</t>
    <rPh sb="0" eb="2">
      <t>タンバ</t>
    </rPh>
    <rPh sb="2" eb="4">
      <t>ショウネン</t>
    </rPh>
    <rPh sb="4" eb="6">
      <t>シゼン</t>
    </rPh>
    <rPh sb="7" eb="8">
      <t>イエ</t>
    </rPh>
    <rPh sb="8" eb="10">
      <t>ジム</t>
    </rPh>
    <rPh sb="10" eb="12">
      <t>クミアイ</t>
    </rPh>
    <phoneticPr fontId="10"/>
  </si>
  <si>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10"/>
  </si>
  <si>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10"/>
  </si>
  <si>
    <t>猪名川上流広域ごみ処理施設組合</t>
    <rPh sb="0" eb="3">
      <t>イナガワ</t>
    </rPh>
    <rPh sb="3" eb="5">
      <t>ジョウリュウ</t>
    </rPh>
    <rPh sb="5" eb="7">
      <t>コウイキ</t>
    </rPh>
    <rPh sb="9" eb="11">
      <t>ショリ</t>
    </rPh>
    <rPh sb="11" eb="13">
      <t>シセツ</t>
    </rPh>
    <rPh sb="13" eb="15">
      <t>クミアイ</t>
    </rPh>
    <phoneticPr fontId="10"/>
  </si>
  <si>
    <t>いながわフレッシュパーク</t>
  </si>
  <si>
    <t>兵庫県町土地開発公社</t>
    <rPh sb="0" eb="3">
      <t>ヒョウゴケン</t>
    </rPh>
    <rPh sb="3" eb="4">
      <t>チョウ</t>
    </rPh>
    <rPh sb="4" eb="6">
      <t>トチ</t>
    </rPh>
    <rPh sb="6" eb="8">
      <t>カイハツ</t>
    </rPh>
    <rPh sb="8" eb="10">
      <t>コウシャ</t>
    </rPh>
    <phoneticPr fontId="2"/>
  </si>
  <si>
    <t>R6.2.2まで</t>
    <phoneticPr fontId="2"/>
  </si>
  <si>
    <t>-</t>
    <phoneticPr fontId="2"/>
  </si>
  <si>
    <t>まちづくり基金</t>
    <rPh sb="5" eb="7">
      <t>キキン</t>
    </rPh>
    <phoneticPr fontId="5"/>
  </si>
  <si>
    <t>福祉基金</t>
    <rPh sb="0" eb="2">
      <t>フクシ</t>
    </rPh>
    <rPh sb="2" eb="4">
      <t>キキン</t>
    </rPh>
    <phoneticPr fontId="5"/>
  </si>
  <si>
    <t>都市計画事業基金</t>
    <phoneticPr fontId="5"/>
  </si>
  <si>
    <t>奨学基金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</si>
</sst>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0C88-428E-BD2C-F97AA192DAF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48134</c:v>
                </c:pt>
                <c:pt idx="1">
                  <c:v>46892</c:v>
                </c:pt>
                <c:pt idx="2">
                  <c:v>29965</c:v>
                </c:pt>
                <c:pt idx="3">
                  <c:v>23683</c:v>
                </c:pt>
                <c:pt idx="4">
                  <c:v>30966</c:v>
                </c:pt>
              </c:numCache>
            </c:numRef>
          </c:val>
          <c:smooth val="0"/>
          <c:extLst>
            <c:ext xmlns:c16="http://schemas.microsoft.com/office/drawing/2014/chart" uri="{C3380CC4-5D6E-409C-BE32-E72D297353CC}">
              <c16:uniqueId val="{00000001-0C88-428E-BD2C-F97AA192DAF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3.1</c:v>
                </c:pt>
                <c:pt idx="1">
                  <c:v>4.84</c:v>
                </c:pt>
                <c:pt idx="2">
                  <c:v>5.4</c:v>
                </c:pt>
                <c:pt idx="3">
                  <c:v>4.12</c:v>
                </c:pt>
                <c:pt idx="4">
                  <c:v>7.62</c:v>
                </c:pt>
              </c:numCache>
            </c:numRef>
          </c:val>
          <c:extLst>
            <c:ext xmlns:c16="http://schemas.microsoft.com/office/drawing/2014/chart" uri="{C3380CC4-5D6E-409C-BE32-E72D297353CC}">
              <c16:uniqueId val="{00000000-ECC0-446D-8DC8-B890108D516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26.14</c:v>
                </c:pt>
                <c:pt idx="1">
                  <c:v>20.32</c:v>
                </c:pt>
                <c:pt idx="2">
                  <c:v>21.1</c:v>
                </c:pt>
                <c:pt idx="3">
                  <c:v>22.88</c:v>
                </c:pt>
                <c:pt idx="4">
                  <c:v>19.149999999999999</c:v>
                </c:pt>
              </c:numCache>
            </c:numRef>
          </c:val>
          <c:extLst>
            <c:ext xmlns:c16="http://schemas.microsoft.com/office/drawing/2014/chart" uri="{C3380CC4-5D6E-409C-BE32-E72D297353CC}">
              <c16:uniqueId val="{00000001-ECC0-446D-8DC8-B890108D516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-3.28</c:v>
                </c:pt>
                <c:pt idx="1">
                  <c:v>-3.09</c:v>
                </c:pt>
                <c:pt idx="2">
                  <c:v>2.72</c:v>
                </c:pt>
                <c:pt idx="3">
                  <c:v>-0.09</c:v>
                </c:pt>
                <c:pt idx="4">
                  <c:v>0.21</c:v>
                </c:pt>
              </c:numCache>
            </c:numRef>
          </c:val>
          <c:smooth val="0"/>
          <c:extLst>
            <c:ext xmlns:c16="http://schemas.microsoft.com/office/drawing/2014/chart" uri="{C3380CC4-5D6E-409C-BE32-E72D297353CC}">
              <c16:uniqueId val="{00000002-ECC0-446D-8DC8-B890108D516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0.15</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C13-4314-8C97-6447F6B98A6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C13-4314-8C97-6447F6B98A6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C13-4314-8C97-6447F6B98A64}"/>
            </c:ext>
          </c:extLst>
        </c:ser>
        <c:ser>
          <c:idx val="3"/>
          <c:order val="3"/>
          <c:tx>
            <c:strRef>
              <c:f>データシート!$A$30</c:f>
              <c:strCache>
                <c:ptCount val="1"/>
                <c:pt idx="0">
                  <c:v>奨学金特別会計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C13-4314-8C97-6447F6B98A64}"/>
            </c:ext>
          </c:extLst>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0.21</c:v>
                </c:pt>
                <c:pt idx="2">
                  <c:v>#N/A</c:v>
                </c:pt>
                <c:pt idx="3">
                  <c:v>0.22</c:v>
                </c:pt>
                <c:pt idx="4">
                  <c:v>#N/A</c:v>
                </c:pt>
                <c:pt idx="5">
                  <c:v>0.21</c:v>
                </c:pt>
                <c:pt idx="6">
                  <c:v>#N/A</c:v>
                </c:pt>
                <c:pt idx="7">
                  <c:v>0.22</c:v>
                </c:pt>
                <c:pt idx="8">
                  <c:v>#N/A</c:v>
                </c:pt>
                <c:pt idx="9">
                  <c:v>0.21</c:v>
                </c:pt>
              </c:numCache>
            </c:numRef>
          </c:val>
          <c:extLst>
            <c:ext xmlns:c16="http://schemas.microsoft.com/office/drawing/2014/chart" uri="{C3380CC4-5D6E-409C-BE32-E72D297353CC}">
              <c16:uniqueId val="{00000004-2C13-4314-8C97-6447F6B98A64}"/>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0.22</c:v>
                </c:pt>
                <c:pt idx="2">
                  <c:v>#N/A</c:v>
                </c:pt>
                <c:pt idx="3">
                  <c:v>0.64</c:v>
                </c:pt>
                <c:pt idx="4">
                  <c:v>#N/A</c:v>
                </c:pt>
                <c:pt idx="5">
                  <c:v>0.57999999999999996</c:v>
                </c:pt>
                <c:pt idx="6">
                  <c:v>#N/A</c:v>
                </c:pt>
                <c:pt idx="7">
                  <c:v>0.56000000000000005</c:v>
                </c:pt>
                <c:pt idx="8">
                  <c:v>#N/A</c:v>
                </c:pt>
                <c:pt idx="9">
                  <c:v>0.84</c:v>
                </c:pt>
              </c:numCache>
            </c:numRef>
          </c:val>
          <c:extLst>
            <c:ext xmlns:c16="http://schemas.microsoft.com/office/drawing/2014/chart" uri="{C3380CC4-5D6E-409C-BE32-E72D297353CC}">
              <c16:uniqueId val="{00000005-2C13-4314-8C97-6447F6B98A6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1.1599999999999999</c:v>
                </c:pt>
                <c:pt idx="2">
                  <c:v>#N/A</c:v>
                </c:pt>
                <c:pt idx="3">
                  <c:v>1.1499999999999999</c:v>
                </c:pt>
                <c:pt idx="4">
                  <c:v>#N/A</c:v>
                </c:pt>
                <c:pt idx="5">
                  <c:v>1.26</c:v>
                </c:pt>
                <c:pt idx="6">
                  <c:v>#N/A</c:v>
                </c:pt>
                <c:pt idx="7">
                  <c:v>1.29</c:v>
                </c:pt>
                <c:pt idx="8">
                  <c:v>#N/A</c:v>
                </c:pt>
                <c:pt idx="9">
                  <c:v>0.9</c:v>
                </c:pt>
              </c:numCache>
            </c:numRef>
          </c:val>
          <c:extLst>
            <c:ext xmlns:c16="http://schemas.microsoft.com/office/drawing/2014/chart" uri="{C3380CC4-5D6E-409C-BE32-E72D297353CC}">
              <c16:uniqueId val="{00000006-2C13-4314-8C97-6447F6B98A64}"/>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2.33</c:v>
                </c:pt>
                <c:pt idx="2">
                  <c:v>#N/A</c:v>
                </c:pt>
                <c:pt idx="3">
                  <c:v>3.05</c:v>
                </c:pt>
                <c:pt idx="4">
                  <c:v>#N/A</c:v>
                </c:pt>
                <c:pt idx="5">
                  <c:v>3.68</c:v>
                </c:pt>
                <c:pt idx="6">
                  <c:v>#N/A</c:v>
                </c:pt>
                <c:pt idx="7">
                  <c:v>4.16</c:v>
                </c:pt>
                <c:pt idx="8">
                  <c:v>#N/A</c:v>
                </c:pt>
                <c:pt idx="9">
                  <c:v>4.3099999999999996</c:v>
                </c:pt>
              </c:numCache>
            </c:numRef>
          </c:val>
          <c:extLst>
            <c:ext xmlns:c16="http://schemas.microsoft.com/office/drawing/2014/chart" uri="{C3380CC4-5D6E-409C-BE32-E72D297353CC}">
              <c16:uniqueId val="{00000007-2C13-4314-8C97-6447F6B98A6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1.23</c:v>
                </c:pt>
                <c:pt idx="2">
                  <c:v>#N/A</c:v>
                </c:pt>
                <c:pt idx="3">
                  <c:v>2.2400000000000002</c:v>
                </c:pt>
                <c:pt idx="4">
                  <c:v>#N/A</c:v>
                </c:pt>
                <c:pt idx="5">
                  <c:v>3.17</c:v>
                </c:pt>
                <c:pt idx="6">
                  <c:v>#N/A</c:v>
                </c:pt>
                <c:pt idx="7">
                  <c:v>4.67</c:v>
                </c:pt>
                <c:pt idx="8">
                  <c:v>#N/A</c:v>
                </c:pt>
                <c:pt idx="9">
                  <c:v>4.6500000000000004</c:v>
                </c:pt>
              </c:numCache>
            </c:numRef>
          </c:val>
          <c:extLst>
            <c:ext xmlns:c16="http://schemas.microsoft.com/office/drawing/2014/chart" uri="{C3380CC4-5D6E-409C-BE32-E72D297353CC}">
              <c16:uniqueId val="{00000008-2C13-4314-8C97-6447F6B98A6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3.1</c:v>
                </c:pt>
                <c:pt idx="2">
                  <c:v>#N/A</c:v>
                </c:pt>
                <c:pt idx="3">
                  <c:v>4.84</c:v>
                </c:pt>
                <c:pt idx="4">
                  <c:v>#N/A</c:v>
                </c:pt>
                <c:pt idx="5">
                  <c:v>5.4</c:v>
                </c:pt>
                <c:pt idx="6">
                  <c:v>#N/A</c:v>
                </c:pt>
                <c:pt idx="7">
                  <c:v>4.12</c:v>
                </c:pt>
                <c:pt idx="8">
                  <c:v>#N/A</c:v>
                </c:pt>
                <c:pt idx="9">
                  <c:v>7.61</c:v>
                </c:pt>
              </c:numCache>
            </c:numRef>
          </c:val>
          <c:extLst>
            <c:ext xmlns:c16="http://schemas.microsoft.com/office/drawing/2014/chart" uri="{C3380CC4-5D6E-409C-BE32-E72D297353CC}">
              <c16:uniqueId val="{00000009-2C13-4314-8C97-6447F6B98A6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1040</c:v>
                </c:pt>
                <c:pt idx="5">
                  <c:v>1043</c:v>
                </c:pt>
                <c:pt idx="8">
                  <c:v>1021</c:v>
                </c:pt>
                <c:pt idx="11">
                  <c:v>1007</c:v>
                </c:pt>
                <c:pt idx="14">
                  <c:v>987</c:v>
                </c:pt>
              </c:numCache>
            </c:numRef>
          </c:val>
          <c:extLst>
            <c:ext xmlns:c16="http://schemas.microsoft.com/office/drawing/2014/chart" uri="{C3380CC4-5D6E-409C-BE32-E72D297353CC}">
              <c16:uniqueId val="{00000000-5F52-426B-BF11-FA4A6E5CA3A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F52-426B-BF11-FA4A6E5CA3A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2-5F52-426B-BF11-FA4A6E5CA3A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177</c:v>
                </c:pt>
                <c:pt idx="3">
                  <c:v>173</c:v>
                </c:pt>
                <c:pt idx="6">
                  <c:v>163</c:v>
                </c:pt>
                <c:pt idx="9">
                  <c:v>101</c:v>
                </c:pt>
                <c:pt idx="12">
                  <c:v>32</c:v>
                </c:pt>
              </c:numCache>
            </c:numRef>
          </c:val>
          <c:extLst>
            <c:ext xmlns:c16="http://schemas.microsoft.com/office/drawing/2014/chart" uri="{C3380CC4-5D6E-409C-BE32-E72D297353CC}">
              <c16:uniqueId val="{00000003-5F52-426B-BF11-FA4A6E5CA3A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246</c:v>
                </c:pt>
                <c:pt idx="3">
                  <c:v>246</c:v>
                </c:pt>
                <c:pt idx="6">
                  <c:v>257</c:v>
                </c:pt>
                <c:pt idx="9">
                  <c:v>253</c:v>
                </c:pt>
                <c:pt idx="12">
                  <c:v>200</c:v>
                </c:pt>
              </c:numCache>
            </c:numRef>
          </c:val>
          <c:extLst>
            <c:ext xmlns:c16="http://schemas.microsoft.com/office/drawing/2014/chart" uri="{C3380CC4-5D6E-409C-BE32-E72D297353CC}">
              <c16:uniqueId val="{00000004-5F52-426B-BF11-FA4A6E5CA3A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F52-426B-BF11-FA4A6E5CA3A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F52-426B-BF11-FA4A6E5CA3A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862</c:v>
                </c:pt>
                <c:pt idx="3">
                  <c:v>748</c:v>
                </c:pt>
                <c:pt idx="6">
                  <c:v>771</c:v>
                </c:pt>
                <c:pt idx="9">
                  <c:v>881</c:v>
                </c:pt>
                <c:pt idx="12">
                  <c:v>898</c:v>
                </c:pt>
              </c:numCache>
            </c:numRef>
          </c:val>
          <c:extLst>
            <c:ext xmlns:c16="http://schemas.microsoft.com/office/drawing/2014/chart" uri="{C3380CC4-5D6E-409C-BE32-E72D297353CC}">
              <c16:uniqueId val="{00000007-5F52-426B-BF11-FA4A6E5CA3A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246</c:v>
                </c:pt>
                <c:pt idx="2">
                  <c:v>#N/A</c:v>
                </c:pt>
                <c:pt idx="3">
                  <c:v>#N/A</c:v>
                </c:pt>
                <c:pt idx="4">
                  <c:v>125</c:v>
                </c:pt>
                <c:pt idx="5">
                  <c:v>#N/A</c:v>
                </c:pt>
                <c:pt idx="6">
                  <c:v>#N/A</c:v>
                </c:pt>
                <c:pt idx="7">
                  <c:v>171</c:v>
                </c:pt>
                <c:pt idx="8">
                  <c:v>#N/A</c:v>
                </c:pt>
                <c:pt idx="9">
                  <c:v>#N/A</c:v>
                </c:pt>
                <c:pt idx="10">
                  <c:v>228</c:v>
                </c:pt>
                <c:pt idx="11">
                  <c:v>#N/A</c:v>
                </c:pt>
                <c:pt idx="12">
                  <c:v>#N/A</c:v>
                </c:pt>
                <c:pt idx="13">
                  <c:v>143</c:v>
                </c:pt>
                <c:pt idx="14">
                  <c:v>#N/A</c:v>
                </c:pt>
              </c:numCache>
            </c:numRef>
          </c:val>
          <c:smooth val="0"/>
          <c:extLst>
            <c:ext xmlns:c16="http://schemas.microsoft.com/office/drawing/2014/chart" uri="{C3380CC4-5D6E-409C-BE32-E72D297353CC}">
              <c16:uniqueId val="{00000008-5F52-426B-BF11-FA4A6E5CA3A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9626</c:v>
                </c:pt>
                <c:pt idx="5">
                  <c:v>9466</c:v>
                </c:pt>
                <c:pt idx="8">
                  <c:v>9009</c:v>
                </c:pt>
                <c:pt idx="11">
                  <c:v>8389</c:v>
                </c:pt>
                <c:pt idx="14">
                  <c:v>7909</c:v>
                </c:pt>
              </c:numCache>
            </c:numRef>
          </c:val>
          <c:extLst>
            <c:ext xmlns:c16="http://schemas.microsoft.com/office/drawing/2014/chart" uri="{C3380CC4-5D6E-409C-BE32-E72D297353CC}">
              <c16:uniqueId val="{00000000-FB2D-4C78-B5F9-5DA0128F924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517</c:v>
                </c:pt>
                <c:pt idx="5">
                  <c:v>334</c:v>
                </c:pt>
                <c:pt idx="8">
                  <c:v>205</c:v>
                </c:pt>
                <c:pt idx="11">
                  <c:v>234</c:v>
                </c:pt>
                <c:pt idx="14">
                  <c:v>266</c:v>
                </c:pt>
              </c:numCache>
            </c:numRef>
          </c:val>
          <c:extLst>
            <c:ext xmlns:c16="http://schemas.microsoft.com/office/drawing/2014/chart" uri="{C3380CC4-5D6E-409C-BE32-E72D297353CC}">
              <c16:uniqueId val="{00000001-FB2D-4C78-B5F9-5DA0128F924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5605</c:v>
                </c:pt>
                <c:pt idx="5">
                  <c:v>5136</c:v>
                </c:pt>
                <c:pt idx="8">
                  <c:v>5425</c:v>
                </c:pt>
                <c:pt idx="11">
                  <c:v>5441</c:v>
                </c:pt>
                <c:pt idx="14">
                  <c:v>5229</c:v>
                </c:pt>
              </c:numCache>
            </c:numRef>
          </c:val>
          <c:extLst>
            <c:ext xmlns:c16="http://schemas.microsoft.com/office/drawing/2014/chart" uri="{C3380CC4-5D6E-409C-BE32-E72D297353CC}">
              <c16:uniqueId val="{00000002-FB2D-4C78-B5F9-5DA0128F924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B2D-4C78-B5F9-5DA0128F924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B2D-4C78-B5F9-5DA0128F924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11</c:v>
                </c:pt>
                <c:pt idx="3">
                  <c:v>10</c:v>
                </c:pt>
                <c:pt idx="6">
                  <c:v>9</c:v>
                </c:pt>
                <c:pt idx="9">
                  <c:v>9</c:v>
                </c:pt>
                <c:pt idx="12">
                  <c:v>8</c:v>
                </c:pt>
              </c:numCache>
            </c:numRef>
          </c:val>
          <c:extLst>
            <c:ext xmlns:c16="http://schemas.microsoft.com/office/drawing/2014/chart" uri="{C3380CC4-5D6E-409C-BE32-E72D297353CC}">
              <c16:uniqueId val="{00000005-FB2D-4C78-B5F9-5DA0128F924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B2D-4C78-B5F9-5DA0128F924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457</c:v>
                </c:pt>
                <c:pt idx="3">
                  <c:v>290</c:v>
                </c:pt>
                <c:pt idx="6">
                  <c:v>131</c:v>
                </c:pt>
                <c:pt idx="9">
                  <c:v>31</c:v>
                </c:pt>
                <c:pt idx="12">
                  <c:v>0</c:v>
                </c:pt>
              </c:numCache>
            </c:numRef>
          </c:val>
          <c:extLst>
            <c:ext xmlns:c16="http://schemas.microsoft.com/office/drawing/2014/chart" uri="{C3380CC4-5D6E-409C-BE32-E72D297353CC}">
              <c16:uniqueId val="{00000007-FB2D-4C78-B5F9-5DA0128F924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1770</c:v>
                </c:pt>
                <c:pt idx="3">
                  <c:v>1574</c:v>
                </c:pt>
                <c:pt idx="6">
                  <c:v>1092</c:v>
                </c:pt>
                <c:pt idx="9">
                  <c:v>929</c:v>
                </c:pt>
                <c:pt idx="12">
                  <c:v>996</c:v>
                </c:pt>
              </c:numCache>
            </c:numRef>
          </c:val>
          <c:extLst>
            <c:ext xmlns:c16="http://schemas.microsoft.com/office/drawing/2014/chart" uri="{C3380CC4-5D6E-409C-BE32-E72D297353CC}">
              <c16:uniqueId val="{00000008-FB2D-4C78-B5F9-5DA0128F924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1035</c:v>
                </c:pt>
                <c:pt idx="3">
                  <c:v>344</c:v>
                </c:pt>
                <c:pt idx="6">
                  <c:v>257</c:v>
                </c:pt>
                <c:pt idx="9">
                  <c:v>169</c:v>
                </c:pt>
                <c:pt idx="12">
                  <c:v>82</c:v>
                </c:pt>
              </c:numCache>
            </c:numRef>
          </c:val>
          <c:extLst>
            <c:ext xmlns:c16="http://schemas.microsoft.com/office/drawing/2014/chart" uri="{C3380CC4-5D6E-409C-BE32-E72D297353CC}">
              <c16:uniqueId val="{00000009-FB2D-4C78-B5F9-5DA0128F924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8157</c:v>
                </c:pt>
                <c:pt idx="3">
                  <c:v>8594</c:v>
                </c:pt>
                <c:pt idx="6">
                  <c:v>8804</c:v>
                </c:pt>
                <c:pt idx="9">
                  <c:v>8430</c:v>
                </c:pt>
                <c:pt idx="12">
                  <c:v>8165</c:v>
                </c:pt>
              </c:numCache>
            </c:numRef>
          </c:val>
          <c:extLst>
            <c:ext xmlns:c16="http://schemas.microsoft.com/office/drawing/2014/chart" uri="{C3380CC4-5D6E-409C-BE32-E72D297353CC}">
              <c16:uniqueId val="{0000000A-FB2D-4C78-B5F9-5DA0128F924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B2D-4C78-B5F9-5DA0128F924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1542</c:v>
                </c:pt>
                <c:pt idx="1">
                  <c:v>1636</c:v>
                </c:pt>
                <c:pt idx="2">
                  <c:v>1392</c:v>
                </c:pt>
              </c:numCache>
            </c:numRef>
          </c:val>
          <c:extLst>
            <c:ext xmlns:c16="http://schemas.microsoft.com/office/drawing/2014/chart" uri="{C3380CC4-5D6E-409C-BE32-E72D297353CC}">
              <c16:uniqueId val="{00000000-F63E-43E7-A4D6-42161E3BF2B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566</c:v>
                </c:pt>
                <c:pt idx="1">
                  <c:v>567</c:v>
                </c:pt>
                <c:pt idx="2">
                  <c:v>588</c:v>
                </c:pt>
              </c:numCache>
            </c:numRef>
          </c:val>
          <c:extLst>
            <c:ext xmlns:c16="http://schemas.microsoft.com/office/drawing/2014/chart" uri="{C3380CC4-5D6E-409C-BE32-E72D297353CC}">
              <c16:uniqueId val="{00000001-F63E-43E7-A4D6-42161E3BF2B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1966</c:v>
                </c:pt>
                <c:pt idx="1">
                  <c:v>1868</c:v>
                </c:pt>
                <c:pt idx="2">
                  <c:v>1860</c:v>
                </c:pt>
              </c:numCache>
            </c:numRef>
          </c:val>
          <c:extLst>
            <c:ext xmlns:c16="http://schemas.microsoft.com/office/drawing/2014/chart" uri="{C3380CC4-5D6E-409C-BE32-E72D297353CC}">
              <c16:uniqueId val="{00000002-F63E-43E7-A4D6-42161E3BF2B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兵庫県猪名川町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29,100
28,871
90.33
12,460,354
11,884,547
553,889
7,269,474
8,164,521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　財政力指数は、横ばいの傾向が続いているが、町内産業拠点地区に係る税収増加に伴い、単年度の財政力指数は増加している。</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（単年度の財政力指数　</a:t>
          </a:r>
          <a:r>
            <a:rPr kumimoji="1" lang="en-US" altLang="ja-JP" sz="1100">
              <a:solidFill>
                <a:schemeClr val="tx1"/>
              </a:solidFill>
              <a:effectLst/>
              <a:latin typeface="+mn-lt"/>
              <a:ea typeface="+mn-ea"/>
              <a:cs typeface="+mn-cs"/>
            </a:rPr>
            <a:t>R3</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0.548</a:t>
          </a:r>
          <a:r>
            <a:rPr kumimoji="1" lang="ja-JP" altLang="en-US"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R4</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0.619</a:t>
          </a:r>
          <a:r>
            <a:rPr kumimoji="1" lang="ja-JP" altLang="en-US"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R5</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0.641</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今後の財政力指数については、産業拠点地区に係る固定資産税、法人税の増加の影響により、類似団体平均値近くまでの増加を見込んでいる。</a:t>
          </a:r>
          <a:endParaRPr kumimoji="1" lang="en-US" altLang="ja-JP" sz="1100">
            <a:solidFill>
              <a:schemeClr val="tx1"/>
            </a:solidFill>
            <a:effectLst/>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28222</xdr:rowOff>
    </xdr:to>
    <xdr:cxnSp macro="">
      <xdr:nvCxnSpPr>
        <xdr:cNvPr id="69" name="直線コネクタ 68"/>
        <xdr:cNvCxnSpPr/>
      </xdr:nvCxnSpPr>
      <xdr:spPr>
        <a:xfrm flipV="1">
          <a:off x="4114800" y="738716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70" name="財政力平均値テキスト"/>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28222</xdr:rowOff>
    </xdr:from>
    <xdr:to>
      <xdr:col>19</xdr:col>
      <xdr:colOff>133350</xdr:colOff>
      <xdr:row>43</xdr:row>
      <xdr:rowOff>41628</xdr:rowOff>
    </xdr:to>
    <xdr:cxnSp macro="">
      <xdr:nvCxnSpPr>
        <xdr:cNvPr id="72" name="直線コネクタ 71"/>
        <xdr:cNvCxnSpPr/>
      </xdr:nvCxnSpPr>
      <xdr:spPr>
        <a:xfrm flipV="1">
          <a:off x="3225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41628</xdr:rowOff>
    </xdr:to>
    <xdr:cxnSp macro="">
      <xdr:nvCxnSpPr>
        <xdr:cNvPr id="75" name="直線コネクタ 74"/>
        <xdr:cNvCxnSpPr/>
      </xdr:nvCxnSpPr>
      <xdr:spPr>
        <a:xfrm>
          <a:off x="2336800" y="73871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1411</xdr:rowOff>
    </xdr:from>
    <xdr:to>
      <xdr:col>11</xdr:col>
      <xdr:colOff>31750</xdr:colOff>
      <xdr:row>43</xdr:row>
      <xdr:rowOff>14817</xdr:rowOff>
    </xdr:to>
    <xdr:cxnSp macro="">
      <xdr:nvCxnSpPr>
        <xdr:cNvPr id="78" name="直線コネクタ 77"/>
        <xdr:cNvCxnSpPr/>
      </xdr:nvCxnSpPr>
      <xdr:spPr>
        <a:xfrm>
          <a:off x="1447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148872</xdr:rowOff>
    </xdr:from>
    <xdr:to>
      <xdr:col>19</xdr:col>
      <xdr:colOff>184150</xdr:colOff>
      <xdr:row>43</xdr:row>
      <xdr:rowOff>79022</xdr:rowOff>
    </xdr:to>
    <xdr:sp macro="" textlink="">
      <xdr:nvSpPr>
        <xdr:cNvPr id="90" name="楕円 89"/>
        <xdr:cNvSpPr/>
      </xdr:nvSpPr>
      <xdr:spPr>
        <a:xfrm>
          <a:off x="4064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63799</xdr:rowOff>
    </xdr:from>
    <xdr:ext cx="736600" cy="259045"/>
    <xdr:sp macro="" textlink="">
      <xdr:nvSpPr>
        <xdr:cNvPr id="91" name="テキスト ボックス 90"/>
        <xdr:cNvSpPr txBox="1"/>
      </xdr:nvSpPr>
      <xdr:spPr>
        <a:xfrm>
          <a:off x="3733800" y="74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162278</xdr:rowOff>
    </xdr:from>
    <xdr:to>
      <xdr:col>15</xdr:col>
      <xdr:colOff>133350</xdr:colOff>
      <xdr:row>43</xdr:row>
      <xdr:rowOff>92428</xdr:rowOff>
    </xdr:to>
    <xdr:sp macro="" textlink="">
      <xdr:nvSpPr>
        <xdr:cNvPr id="92" name="楕円 91"/>
        <xdr:cNvSpPr/>
      </xdr:nvSpPr>
      <xdr:spPr>
        <a:xfrm>
          <a:off x="3175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93" name="テキスト ボックス 92"/>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122061</xdr:rowOff>
    </xdr:from>
    <xdr:to>
      <xdr:col>7</xdr:col>
      <xdr:colOff>31750</xdr:colOff>
      <xdr:row>43</xdr:row>
      <xdr:rowOff>52211</xdr:rowOff>
    </xdr:to>
    <xdr:sp macro="" textlink="">
      <xdr:nvSpPr>
        <xdr:cNvPr id="96" name="楕円 95"/>
        <xdr:cNvSpPr/>
      </xdr:nvSpPr>
      <xdr:spPr>
        <a:xfrm>
          <a:off x="1397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36988</xdr:rowOff>
    </xdr:from>
    <xdr:ext cx="762000" cy="259045"/>
    <xdr:sp macro="" textlink="">
      <xdr:nvSpPr>
        <xdr:cNvPr id="97" name="テキスト ボックス 96"/>
        <xdr:cNvSpPr txBox="1"/>
      </xdr:nvSpPr>
      <xdr:spPr>
        <a:xfrm>
          <a:off x="1066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経常収支比率は、産業拠点地区に係る町税増加により経常一般財源が大幅に増加したものの、物価の上昇等が経常経費全体を押し上げているため、前年度から</a:t>
          </a:r>
          <a:r>
            <a:rPr kumimoji="1" lang="en-US" altLang="ja-JP" sz="1100">
              <a:solidFill>
                <a:schemeClr val="tx1"/>
              </a:solidFill>
              <a:effectLst/>
              <a:latin typeface="+mn-lt"/>
              <a:ea typeface="+mn-ea"/>
              <a:cs typeface="+mn-cs"/>
            </a:rPr>
            <a:t>1.4</a:t>
          </a:r>
          <a:r>
            <a:rPr kumimoji="1" lang="ja-JP" altLang="en-US" sz="1100">
              <a:solidFill>
                <a:schemeClr val="tx1"/>
              </a:solidFill>
              <a:effectLst/>
              <a:latin typeface="+mn-lt"/>
              <a:ea typeface="+mn-ea"/>
              <a:cs typeface="+mn-cs"/>
            </a:rPr>
            <a:t>ポイントの改善にとどまった。</a:t>
          </a:r>
          <a:endParaRPr lang="ja-JP" altLang="ja-JP" sz="1400">
            <a:solidFill>
              <a:schemeClr val="tx1"/>
            </a:solidFill>
            <a:effectLst/>
            <a:latin typeface="+mn-ea"/>
            <a:ea typeface="+mn-ea"/>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110807</xdr:rowOff>
    </xdr:from>
    <xdr:to>
      <xdr:col>23</xdr:col>
      <xdr:colOff>133350</xdr:colOff>
      <xdr:row>63</xdr:row>
      <xdr:rowOff>23813</xdr:rowOff>
    </xdr:to>
    <xdr:cxnSp macro="">
      <xdr:nvCxnSpPr>
        <xdr:cNvPr id="128" name="直線コネクタ 127"/>
        <xdr:cNvCxnSpPr/>
      </xdr:nvCxnSpPr>
      <xdr:spPr>
        <a:xfrm flipV="1">
          <a:off x="4114800" y="10740707"/>
          <a:ext cx="8382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127953</xdr:rowOff>
    </xdr:from>
    <xdr:to>
      <xdr:col>19</xdr:col>
      <xdr:colOff>133350</xdr:colOff>
      <xdr:row>63</xdr:row>
      <xdr:rowOff>23813</xdr:rowOff>
    </xdr:to>
    <xdr:cxnSp macro="">
      <xdr:nvCxnSpPr>
        <xdr:cNvPr id="131" name="直線コネクタ 130"/>
        <xdr:cNvCxnSpPr/>
      </xdr:nvCxnSpPr>
      <xdr:spPr>
        <a:xfrm>
          <a:off x="3225800" y="10414953"/>
          <a:ext cx="8890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12399</xdr:rowOff>
    </xdr:from>
    <xdr:ext cx="736600" cy="259045"/>
    <xdr:sp macro="" textlink="">
      <xdr:nvSpPr>
        <xdr:cNvPr id="133" name="テキスト ボックス 132"/>
        <xdr:cNvSpPr txBox="1"/>
      </xdr:nvSpPr>
      <xdr:spPr>
        <a:xfrm>
          <a:off x="3733800" y="10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127953</xdr:rowOff>
    </xdr:from>
    <xdr:to>
      <xdr:col>15</xdr:col>
      <xdr:colOff>82550</xdr:colOff>
      <xdr:row>61</xdr:row>
      <xdr:rowOff>149543</xdr:rowOff>
    </xdr:to>
    <xdr:cxnSp macro="">
      <xdr:nvCxnSpPr>
        <xdr:cNvPr id="134" name="直線コネクタ 133"/>
        <xdr:cNvCxnSpPr/>
      </xdr:nvCxnSpPr>
      <xdr:spPr>
        <a:xfrm flipV="1">
          <a:off x="2336800" y="10414953"/>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88599</xdr:rowOff>
    </xdr:from>
    <xdr:ext cx="762000" cy="259045"/>
    <xdr:sp macro="" textlink="">
      <xdr:nvSpPr>
        <xdr:cNvPr id="136" name="テキスト ボックス 135"/>
        <xdr:cNvSpPr txBox="1"/>
      </xdr:nvSpPr>
      <xdr:spPr>
        <a:xfrm>
          <a:off x="2844800" y="10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149543</xdr:rowOff>
    </xdr:from>
    <xdr:to>
      <xdr:col>11</xdr:col>
      <xdr:colOff>31750</xdr:colOff>
      <xdr:row>62</xdr:row>
      <xdr:rowOff>159068</xdr:rowOff>
    </xdr:to>
    <xdr:cxnSp macro="">
      <xdr:nvCxnSpPr>
        <xdr:cNvPr id="137" name="直線コネクタ 136"/>
        <xdr:cNvCxnSpPr/>
      </xdr:nvCxnSpPr>
      <xdr:spPr>
        <a:xfrm flipV="1">
          <a:off x="1447800" y="10607993"/>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65422</xdr:rowOff>
    </xdr:from>
    <xdr:ext cx="762000" cy="259045"/>
    <xdr:sp macro="" textlink="">
      <xdr:nvSpPr>
        <xdr:cNvPr id="139" name="テキスト ボックス 138"/>
        <xdr:cNvSpPr txBox="1"/>
      </xdr:nvSpPr>
      <xdr:spPr>
        <a:xfrm>
          <a:off x="1955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119715</xdr:rowOff>
    </xdr:from>
    <xdr:ext cx="762000" cy="259045"/>
    <xdr:sp macro="" textlink="">
      <xdr:nvSpPr>
        <xdr:cNvPr id="141" name="テキスト ボックス 140"/>
        <xdr:cNvSpPr txBox="1"/>
      </xdr:nvSpPr>
      <xdr:spPr>
        <a:xfrm>
          <a:off x="1066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60007</xdr:rowOff>
    </xdr:from>
    <xdr:to>
      <xdr:col>23</xdr:col>
      <xdr:colOff>184150</xdr:colOff>
      <xdr:row>62</xdr:row>
      <xdr:rowOff>161607</xdr:rowOff>
    </xdr:to>
    <xdr:sp macro="" textlink="">
      <xdr:nvSpPr>
        <xdr:cNvPr id="147" name="楕円 146"/>
        <xdr:cNvSpPr/>
      </xdr:nvSpPr>
      <xdr:spPr>
        <a:xfrm>
          <a:off x="49022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76534</xdr:rowOff>
    </xdr:from>
    <xdr:ext cx="762000" cy="259045"/>
    <xdr:sp macro="" textlink="">
      <xdr:nvSpPr>
        <xdr:cNvPr id="148" name="財政構造の弾力性該当値テキスト"/>
        <xdr:cNvSpPr txBox="1"/>
      </xdr:nvSpPr>
      <xdr:spPr>
        <a:xfrm>
          <a:off x="5041900" y="1053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144463</xdr:rowOff>
    </xdr:from>
    <xdr:to>
      <xdr:col>19</xdr:col>
      <xdr:colOff>184150</xdr:colOff>
      <xdr:row>63</xdr:row>
      <xdr:rowOff>74613</xdr:rowOff>
    </xdr:to>
    <xdr:sp macro="" textlink="">
      <xdr:nvSpPr>
        <xdr:cNvPr id="149" name="楕円 148"/>
        <xdr:cNvSpPr/>
      </xdr:nvSpPr>
      <xdr:spPr>
        <a:xfrm>
          <a:off x="40640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59390</xdr:rowOff>
    </xdr:from>
    <xdr:ext cx="736600" cy="259045"/>
    <xdr:sp macro="" textlink="">
      <xdr:nvSpPr>
        <xdr:cNvPr id="150" name="テキスト ボックス 149"/>
        <xdr:cNvSpPr txBox="1"/>
      </xdr:nvSpPr>
      <xdr:spPr>
        <a:xfrm>
          <a:off x="3733800" y="10860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77153</xdr:rowOff>
    </xdr:from>
    <xdr:to>
      <xdr:col>15</xdr:col>
      <xdr:colOff>133350</xdr:colOff>
      <xdr:row>61</xdr:row>
      <xdr:rowOff>7303</xdr:rowOff>
    </xdr:to>
    <xdr:sp macro="" textlink="">
      <xdr:nvSpPr>
        <xdr:cNvPr id="151" name="楕円 150"/>
        <xdr:cNvSpPr/>
      </xdr:nvSpPr>
      <xdr:spPr>
        <a:xfrm>
          <a:off x="3175000" y="10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17480</xdr:rowOff>
    </xdr:from>
    <xdr:ext cx="762000" cy="259045"/>
    <xdr:sp macro="" textlink="">
      <xdr:nvSpPr>
        <xdr:cNvPr id="152" name="テキスト ボックス 151"/>
        <xdr:cNvSpPr txBox="1"/>
      </xdr:nvSpPr>
      <xdr:spPr>
        <a:xfrm>
          <a:off x="2844800" y="1013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98743</xdr:rowOff>
    </xdr:from>
    <xdr:to>
      <xdr:col>11</xdr:col>
      <xdr:colOff>82550</xdr:colOff>
      <xdr:row>62</xdr:row>
      <xdr:rowOff>28893</xdr:rowOff>
    </xdr:to>
    <xdr:sp macro="" textlink="">
      <xdr:nvSpPr>
        <xdr:cNvPr id="153" name="楕円 152"/>
        <xdr:cNvSpPr/>
      </xdr:nvSpPr>
      <xdr:spPr>
        <a:xfrm>
          <a:off x="2286000" y="105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39070</xdr:rowOff>
    </xdr:from>
    <xdr:ext cx="762000" cy="259045"/>
    <xdr:sp macro="" textlink="">
      <xdr:nvSpPr>
        <xdr:cNvPr id="154" name="テキスト ボックス 153"/>
        <xdr:cNvSpPr txBox="1"/>
      </xdr:nvSpPr>
      <xdr:spPr>
        <a:xfrm>
          <a:off x="1955800" y="1032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108268</xdr:rowOff>
    </xdr:from>
    <xdr:to>
      <xdr:col>7</xdr:col>
      <xdr:colOff>31750</xdr:colOff>
      <xdr:row>63</xdr:row>
      <xdr:rowOff>38418</xdr:rowOff>
    </xdr:to>
    <xdr:sp macro="" textlink="">
      <xdr:nvSpPr>
        <xdr:cNvPr id="155" name="楕円 154"/>
        <xdr:cNvSpPr/>
      </xdr:nvSpPr>
      <xdr:spPr>
        <a:xfrm>
          <a:off x="13970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48595</xdr:rowOff>
    </xdr:from>
    <xdr:ext cx="762000" cy="259045"/>
    <xdr:sp macro="" textlink="">
      <xdr:nvSpPr>
        <xdr:cNvPr id="156" name="テキスト ボックス 155"/>
        <xdr:cNvSpPr txBox="1"/>
      </xdr:nvSpPr>
      <xdr:spPr>
        <a:xfrm>
          <a:off x="1066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[171,722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類似団体と比較して</a:t>
          </a:r>
          <a:r>
            <a:rPr kumimoji="1" lang="en-US" altLang="ja-JP" sz="1100">
              <a:solidFill>
                <a:schemeClr val="dk1"/>
              </a:solidFill>
              <a:effectLst/>
              <a:latin typeface="+mn-ea"/>
              <a:ea typeface="+mn-ea"/>
              <a:cs typeface="+mn-cs"/>
            </a:rPr>
            <a:t>31,436</a:t>
          </a:r>
          <a:r>
            <a:rPr kumimoji="1" lang="ja-JP" altLang="ja-JP" sz="1100">
              <a:solidFill>
                <a:schemeClr val="dk1"/>
              </a:solidFill>
              <a:effectLst/>
              <a:latin typeface="+mn-ea"/>
              <a:ea typeface="+mn-ea"/>
              <a:cs typeface="+mn-cs"/>
            </a:rPr>
            <a:t>円高くなっていますが、これまでニュータウン開発に伴う人口の増加によって、住民ニーズとしては阪神間他都市と同様のサービスが求められ、大型公共施設整備を行ったこと、また、町単独の消防本部を設置していることが要因と考えられ</a:t>
          </a:r>
          <a:r>
            <a:rPr kumimoji="1" lang="ja-JP" altLang="en-US" sz="1100">
              <a:solidFill>
                <a:schemeClr val="dk1"/>
              </a:solidFill>
              <a:effectLst/>
              <a:latin typeface="+mn-ea"/>
              <a:ea typeface="+mn-ea"/>
              <a:cs typeface="+mn-cs"/>
            </a:rPr>
            <a:t>る</a:t>
          </a:r>
          <a:r>
            <a:rPr kumimoji="1" lang="ja-JP" altLang="ja-JP" sz="1100">
              <a:solidFill>
                <a:schemeClr val="dk1"/>
              </a:solidFill>
              <a:effectLst/>
              <a:latin typeface="+mn-ea"/>
              <a:ea typeface="+mn-ea"/>
              <a:cs typeface="+mn-cs"/>
            </a:rPr>
            <a:t>。</a:t>
          </a:r>
          <a:endParaRPr lang="ja-JP" altLang="ja-JP" sz="1100">
            <a:effectLst/>
            <a:latin typeface="+mn-ea"/>
            <a:ea typeface="+mn-ea"/>
          </a:endParaRPr>
        </a:p>
        <a:p>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人件費においては一般職および会計年度職員の定数管理を行うことでの歳出抑制を実施。また、物件費については</a:t>
          </a:r>
          <a:r>
            <a:rPr kumimoji="1" lang="en-US" altLang="ja-JP" sz="1100">
              <a:solidFill>
                <a:schemeClr val="dk1"/>
              </a:solidFill>
              <a:effectLst/>
              <a:latin typeface="+mn-ea"/>
              <a:ea typeface="+mn-ea"/>
              <a:cs typeface="+mn-cs"/>
            </a:rPr>
            <a:t>R1</a:t>
          </a:r>
          <a:r>
            <a:rPr kumimoji="1" lang="ja-JP" altLang="ja-JP" sz="1100">
              <a:solidFill>
                <a:schemeClr val="dk1"/>
              </a:solidFill>
              <a:effectLst/>
              <a:latin typeface="+mn-ea"/>
              <a:ea typeface="+mn-ea"/>
              <a:cs typeface="+mn-cs"/>
            </a:rPr>
            <a:t>年度から決算額が上昇</a:t>
          </a:r>
          <a:r>
            <a:rPr kumimoji="1" lang="ja-JP" altLang="en-US" sz="1100">
              <a:solidFill>
                <a:schemeClr val="dk1"/>
              </a:solidFill>
              <a:effectLst/>
              <a:latin typeface="+mn-ea"/>
              <a:ea typeface="+mn-ea"/>
              <a:cs typeface="+mn-cs"/>
            </a:rPr>
            <a:t>しておりましたが、</a:t>
          </a:r>
          <a:r>
            <a:rPr kumimoji="1" lang="en-US" altLang="ja-JP" sz="1100">
              <a:solidFill>
                <a:schemeClr val="dk1"/>
              </a:solidFill>
              <a:effectLst/>
              <a:latin typeface="+mn-ea"/>
              <a:ea typeface="+mn-ea"/>
              <a:cs typeface="+mn-cs"/>
            </a:rPr>
            <a:t>R5</a:t>
          </a:r>
          <a:r>
            <a:rPr kumimoji="1" lang="ja-JP" altLang="en-US" sz="1100">
              <a:solidFill>
                <a:schemeClr val="dk1"/>
              </a:solidFill>
              <a:effectLst/>
              <a:latin typeface="+mn-ea"/>
              <a:ea typeface="+mn-ea"/>
              <a:cs typeface="+mn-cs"/>
            </a:rPr>
            <a:t>年度においては</a:t>
          </a:r>
          <a:r>
            <a:rPr kumimoji="1" lang="ja-JP" altLang="ja-JP" sz="1100">
              <a:solidFill>
                <a:schemeClr val="dk1"/>
              </a:solidFill>
              <a:effectLst/>
              <a:latin typeface="+mn-ea"/>
              <a:ea typeface="+mn-ea"/>
              <a:cs typeface="+mn-cs"/>
            </a:rPr>
            <a:t>新型コロナウイルス感染症に係る集団接種費用</a:t>
          </a:r>
          <a:r>
            <a:rPr kumimoji="1" lang="ja-JP" altLang="en-US" sz="1100">
              <a:solidFill>
                <a:schemeClr val="dk1"/>
              </a:solidFill>
              <a:effectLst/>
              <a:latin typeface="+mn-ea"/>
              <a:ea typeface="+mn-ea"/>
              <a:cs typeface="+mn-cs"/>
            </a:rPr>
            <a:t>の低減などから減少した。</a:t>
          </a:r>
          <a:endParaRPr lang="ja-JP" altLang="ja-JP" sz="1100">
            <a:effectLst/>
            <a:latin typeface="+mn-ea"/>
            <a:ea typeface="+mn-ea"/>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168331</xdr:rowOff>
    </xdr:from>
    <xdr:to>
      <xdr:col>23</xdr:col>
      <xdr:colOff>133350</xdr:colOff>
      <xdr:row>83</xdr:row>
      <xdr:rowOff>25730</xdr:rowOff>
    </xdr:to>
    <xdr:cxnSp macro="">
      <xdr:nvCxnSpPr>
        <xdr:cNvPr id="189" name="直線コネクタ 188"/>
        <xdr:cNvCxnSpPr/>
      </xdr:nvCxnSpPr>
      <xdr:spPr>
        <a:xfrm flipV="1">
          <a:off x="4114800" y="14227231"/>
          <a:ext cx="838200" cy="2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153798</xdr:rowOff>
    </xdr:from>
    <xdr:ext cx="762000" cy="259045"/>
    <xdr:sp macro="" textlink="">
      <xdr:nvSpPr>
        <xdr:cNvPr id="190" name="人件費・物件費等の状況平均値テキスト"/>
        <xdr:cNvSpPr txBox="1"/>
      </xdr:nvSpPr>
      <xdr:spPr>
        <a:xfrm>
          <a:off x="5041900" y="13869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156363</xdr:rowOff>
    </xdr:from>
    <xdr:to>
      <xdr:col>19</xdr:col>
      <xdr:colOff>133350</xdr:colOff>
      <xdr:row>83</xdr:row>
      <xdr:rowOff>25730</xdr:rowOff>
    </xdr:to>
    <xdr:cxnSp macro="">
      <xdr:nvCxnSpPr>
        <xdr:cNvPr id="192" name="直線コネクタ 191"/>
        <xdr:cNvCxnSpPr/>
      </xdr:nvCxnSpPr>
      <xdr:spPr>
        <a:xfrm>
          <a:off x="3225800" y="14215263"/>
          <a:ext cx="889000" cy="4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78616</xdr:rowOff>
    </xdr:from>
    <xdr:ext cx="736600" cy="259045"/>
    <xdr:sp macro="" textlink="">
      <xdr:nvSpPr>
        <xdr:cNvPr id="194" name="テキスト ボックス 193"/>
        <xdr:cNvSpPr txBox="1"/>
      </xdr:nvSpPr>
      <xdr:spPr>
        <a:xfrm>
          <a:off x="3733800" y="1379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64350</xdr:rowOff>
    </xdr:from>
    <xdr:to>
      <xdr:col>15</xdr:col>
      <xdr:colOff>82550</xdr:colOff>
      <xdr:row>82</xdr:row>
      <xdr:rowOff>156363</xdr:rowOff>
    </xdr:to>
    <xdr:cxnSp macro="">
      <xdr:nvCxnSpPr>
        <xdr:cNvPr id="195" name="直線コネクタ 194"/>
        <xdr:cNvCxnSpPr/>
      </xdr:nvCxnSpPr>
      <xdr:spPr>
        <a:xfrm>
          <a:off x="2336800" y="14123250"/>
          <a:ext cx="889000" cy="9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52170</xdr:rowOff>
    </xdr:from>
    <xdr:ext cx="762000" cy="259045"/>
    <xdr:sp macro="" textlink="">
      <xdr:nvSpPr>
        <xdr:cNvPr id="197" name="テキスト ボックス 196"/>
        <xdr:cNvSpPr txBox="1"/>
      </xdr:nvSpPr>
      <xdr:spPr>
        <a:xfrm>
          <a:off x="2844800" y="1376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9545</xdr:rowOff>
    </xdr:from>
    <xdr:to>
      <xdr:col>11</xdr:col>
      <xdr:colOff>31750</xdr:colOff>
      <xdr:row>82</xdr:row>
      <xdr:rowOff>64350</xdr:rowOff>
    </xdr:to>
    <xdr:cxnSp macro="">
      <xdr:nvCxnSpPr>
        <xdr:cNvPr id="198" name="直線コネクタ 197"/>
        <xdr:cNvCxnSpPr/>
      </xdr:nvCxnSpPr>
      <xdr:spPr>
        <a:xfrm>
          <a:off x="1447800" y="14068445"/>
          <a:ext cx="889000" cy="5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17851</xdr:rowOff>
    </xdr:from>
    <xdr:ext cx="762000" cy="259045"/>
    <xdr:sp macro="" textlink="">
      <xdr:nvSpPr>
        <xdr:cNvPr id="200" name="テキスト ボックス 199"/>
        <xdr:cNvSpPr txBox="1"/>
      </xdr:nvSpPr>
      <xdr:spPr>
        <a:xfrm>
          <a:off x="1955800" y="1373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141060</xdr:rowOff>
    </xdr:from>
    <xdr:ext cx="762000" cy="259045"/>
    <xdr:sp macro="" textlink="">
      <xdr:nvSpPr>
        <xdr:cNvPr id="202" name="テキスト ボックス 201"/>
        <xdr:cNvSpPr txBox="1"/>
      </xdr:nvSpPr>
      <xdr:spPr>
        <a:xfrm>
          <a:off x="1066800" y="1368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117531</xdr:rowOff>
    </xdr:from>
    <xdr:to>
      <xdr:col>23</xdr:col>
      <xdr:colOff>184150</xdr:colOff>
      <xdr:row>83</xdr:row>
      <xdr:rowOff>47681</xdr:rowOff>
    </xdr:to>
    <xdr:sp macro="" textlink="">
      <xdr:nvSpPr>
        <xdr:cNvPr id="208" name="楕円 207"/>
        <xdr:cNvSpPr/>
      </xdr:nvSpPr>
      <xdr:spPr>
        <a:xfrm>
          <a:off x="4902200" y="1417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89608</xdr:rowOff>
    </xdr:from>
    <xdr:ext cx="762000" cy="259045"/>
    <xdr:sp macro="" textlink="">
      <xdr:nvSpPr>
        <xdr:cNvPr id="209" name="人件費・物件費等の状況該当値テキスト"/>
        <xdr:cNvSpPr txBox="1"/>
      </xdr:nvSpPr>
      <xdr:spPr>
        <a:xfrm>
          <a:off x="5041900" y="1414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146380</xdr:rowOff>
    </xdr:from>
    <xdr:to>
      <xdr:col>19</xdr:col>
      <xdr:colOff>184150</xdr:colOff>
      <xdr:row>83</xdr:row>
      <xdr:rowOff>76530</xdr:rowOff>
    </xdr:to>
    <xdr:sp macro="" textlink="">
      <xdr:nvSpPr>
        <xdr:cNvPr id="210" name="楕円 209"/>
        <xdr:cNvSpPr/>
      </xdr:nvSpPr>
      <xdr:spPr>
        <a:xfrm>
          <a:off x="4064000" y="142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61307</xdr:rowOff>
    </xdr:from>
    <xdr:ext cx="736600" cy="259045"/>
    <xdr:sp macro="" textlink="">
      <xdr:nvSpPr>
        <xdr:cNvPr id="211" name="テキスト ボックス 210"/>
        <xdr:cNvSpPr txBox="1"/>
      </xdr:nvSpPr>
      <xdr:spPr>
        <a:xfrm>
          <a:off x="3733800" y="14291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105563</xdr:rowOff>
    </xdr:from>
    <xdr:to>
      <xdr:col>15</xdr:col>
      <xdr:colOff>133350</xdr:colOff>
      <xdr:row>83</xdr:row>
      <xdr:rowOff>35713</xdr:rowOff>
    </xdr:to>
    <xdr:sp macro="" textlink="">
      <xdr:nvSpPr>
        <xdr:cNvPr id="212" name="楕円 211"/>
        <xdr:cNvSpPr/>
      </xdr:nvSpPr>
      <xdr:spPr>
        <a:xfrm>
          <a:off x="3175000" y="1416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20490</xdr:rowOff>
    </xdr:from>
    <xdr:ext cx="762000" cy="259045"/>
    <xdr:sp macro="" textlink="">
      <xdr:nvSpPr>
        <xdr:cNvPr id="213" name="テキスト ボックス 212"/>
        <xdr:cNvSpPr txBox="1"/>
      </xdr:nvSpPr>
      <xdr:spPr>
        <a:xfrm>
          <a:off x="2844800" y="1425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13550</xdr:rowOff>
    </xdr:from>
    <xdr:to>
      <xdr:col>11</xdr:col>
      <xdr:colOff>82550</xdr:colOff>
      <xdr:row>82</xdr:row>
      <xdr:rowOff>115150</xdr:rowOff>
    </xdr:to>
    <xdr:sp macro="" textlink="">
      <xdr:nvSpPr>
        <xdr:cNvPr id="214" name="楕円 213"/>
        <xdr:cNvSpPr/>
      </xdr:nvSpPr>
      <xdr:spPr>
        <a:xfrm>
          <a:off x="2286000" y="1407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99927</xdr:rowOff>
    </xdr:from>
    <xdr:ext cx="762000" cy="259045"/>
    <xdr:sp macro="" textlink="">
      <xdr:nvSpPr>
        <xdr:cNvPr id="215" name="テキスト ボックス 214"/>
        <xdr:cNvSpPr txBox="1"/>
      </xdr:nvSpPr>
      <xdr:spPr>
        <a:xfrm>
          <a:off x="1955800" y="1415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130195</xdr:rowOff>
    </xdr:from>
    <xdr:to>
      <xdr:col>7</xdr:col>
      <xdr:colOff>31750</xdr:colOff>
      <xdr:row>82</xdr:row>
      <xdr:rowOff>60345</xdr:rowOff>
    </xdr:to>
    <xdr:sp macro="" textlink="">
      <xdr:nvSpPr>
        <xdr:cNvPr id="216" name="楕円 215"/>
        <xdr:cNvSpPr/>
      </xdr:nvSpPr>
      <xdr:spPr>
        <a:xfrm>
          <a:off x="1397000" y="1401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45122</xdr:rowOff>
    </xdr:from>
    <xdr:ext cx="762000" cy="259045"/>
    <xdr:sp macro="" textlink="">
      <xdr:nvSpPr>
        <xdr:cNvPr id="217" name="テキスト ボックス 216"/>
        <xdr:cNvSpPr txBox="1"/>
      </xdr:nvSpPr>
      <xdr:spPr>
        <a:xfrm>
          <a:off x="1066800" y="1410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mn-lt"/>
              <a:ea typeface="+mn-ea"/>
              <a:cs typeface="+mn-cs"/>
            </a:rPr>
            <a:t>　ラスパイレス指数</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算定に用いる国家公務員と町職員との経験年数階層の変動が前年度と比べ大きいことや</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国の給与水準を下回る職員の退職による影響等により、ラスパイレス指数は</a:t>
          </a:r>
          <a:r>
            <a:rPr kumimoji="1" lang="en-US" altLang="ja-JP" sz="1100">
              <a:solidFill>
                <a:schemeClr val="tx1"/>
              </a:solidFill>
              <a:effectLst/>
              <a:latin typeface="+mn-lt"/>
              <a:ea typeface="+mn-ea"/>
              <a:cs typeface="+mn-cs"/>
            </a:rPr>
            <a:t>99.2</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と前年度から</a:t>
          </a:r>
          <a:r>
            <a:rPr kumimoji="1" lang="en-US" altLang="ja-JP" sz="1100">
              <a:solidFill>
                <a:schemeClr val="tx1"/>
              </a:solidFill>
              <a:effectLst/>
              <a:latin typeface="+mn-lt"/>
              <a:ea typeface="+mn-ea"/>
              <a:cs typeface="+mn-cs"/>
            </a:rPr>
            <a:t>1.2</a:t>
          </a:r>
          <a:r>
            <a:rPr kumimoji="1" lang="ja-JP" altLang="ja-JP" sz="1100">
              <a:solidFill>
                <a:schemeClr val="tx1"/>
              </a:solidFill>
              <a:effectLst/>
              <a:latin typeface="+mn-lt"/>
              <a:ea typeface="+mn-ea"/>
              <a:cs typeface="+mn-cs"/>
            </a:rPr>
            <a:t>ポイント減少した。</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　従前より</a:t>
          </a:r>
          <a:r>
            <a:rPr kumimoji="1" lang="ja-JP" altLang="ja-JP" sz="1100">
              <a:solidFill>
                <a:schemeClr val="tx1"/>
              </a:solidFill>
              <a:effectLst/>
              <a:latin typeface="+mn-lt"/>
              <a:ea typeface="+mn-ea"/>
              <a:cs typeface="+mn-cs"/>
            </a:rPr>
            <a:t>職員の定員適正化等に取り組んできたが、今後も、国との均衡を考慮しながら、職員定数</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適正化に努め</a:t>
          </a:r>
          <a:r>
            <a:rPr kumimoji="1" lang="ja-JP" altLang="en-US" sz="1100">
              <a:solidFill>
                <a:schemeClr val="tx1"/>
              </a:solidFill>
              <a:effectLst/>
              <a:latin typeface="+mn-lt"/>
              <a:ea typeface="+mn-ea"/>
              <a:cs typeface="+mn-cs"/>
            </a:rPr>
            <a:t>る</a:t>
          </a:r>
          <a:r>
            <a:rPr kumimoji="1" lang="ja-JP" altLang="ja-JP" sz="1100">
              <a:solidFill>
                <a:schemeClr val="tx1"/>
              </a:solidFill>
              <a:effectLst/>
              <a:latin typeface="+mn-lt"/>
              <a:ea typeface="+mn-ea"/>
              <a:cs typeface="+mn-cs"/>
            </a:rPr>
            <a:t>。</a:t>
          </a:r>
          <a:endParaRPr lang="ja-JP" altLang="ja-JP">
            <a:solidFill>
              <a:schemeClr val="tx1"/>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117828</xdr:rowOff>
    </xdr:from>
    <xdr:to>
      <xdr:col>81</xdr:col>
      <xdr:colOff>44450</xdr:colOff>
      <xdr:row>88</xdr:row>
      <xdr:rowOff>107245</xdr:rowOff>
    </xdr:to>
    <xdr:cxnSp macro="">
      <xdr:nvCxnSpPr>
        <xdr:cNvPr id="251" name="直線コネクタ 250"/>
        <xdr:cNvCxnSpPr/>
      </xdr:nvCxnSpPr>
      <xdr:spPr>
        <a:xfrm flipV="1">
          <a:off x="16179800" y="15033978"/>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2"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144639</xdr:rowOff>
    </xdr:from>
    <xdr:to>
      <xdr:col>77</xdr:col>
      <xdr:colOff>44450</xdr:colOff>
      <xdr:row>88</xdr:row>
      <xdr:rowOff>107245</xdr:rowOff>
    </xdr:to>
    <xdr:cxnSp macro="">
      <xdr:nvCxnSpPr>
        <xdr:cNvPr id="254" name="直線コネクタ 253"/>
        <xdr:cNvCxnSpPr/>
      </xdr:nvCxnSpPr>
      <xdr:spPr>
        <a:xfrm>
          <a:off x="15290800" y="15060789"/>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6" name="テキスト ボックス 255"/>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117828</xdr:rowOff>
    </xdr:from>
    <xdr:to>
      <xdr:col>72</xdr:col>
      <xdr:colOff>203200</xdr:colOff>
      <xdr:row>87</xdr:row>
      <xdr:rowOff>144639</xdr:rowOff>
    </xdr:to>
    <xdr:cxnSp macro="">
      <xdr:nvCxnSpPr>
        <xdr:cNvPr id="257" name="直線コネクタ 256"/>
        <xdr:cNvCxnSpPr/>
      </xdr:nvCxnSpPr>
      <xdr:spPr>
        <a:xfrm>
          <a:off x="14401800" y="150339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59" name="テキスト ボックス 258"/>
        <xdr:cNvSpPr txBox="1"/>
      </xdr:nvSpPr>
      <xdr:spPr>
        <a:xfrm>
          <a:off x="14909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117828</xdr:rowOff>
    </xdr:from>
    <xdr:to>
      <xdr:col>68</xdr:col>
      <xdr:colOff>152400</xdr:colOff>
      <xdr:row>88</xdr:row>
      <xdr:rowOff>26811</xdr:rowOff>
    </xdr:to>
    <xdr:cxnSp macro="">
      <xdr:nvCxnSpPr>
        <xdr:cNvPr id="260" name="直線コネクタ 259"/>
        <xdr:cNvCxnSpPr/>
      </xdr:nvCxnSpPr>
      <xdr:spPr>
        <a:xfrm flipV="1">
          <a:off x="13512800" y="1503397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2" name="テキスト ボックス 261"/>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4" name="テキスト ボックス 263"/>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67028</xdr:rowOff>
    </xdr:from>
    <xdr:to>
      <xdr:col>81</xdr:col>
      <xdr:colOff>95250</xdr:colOff>
      <xdr:row>87</xdr:row>
      <xdr:rowOff>168628</xdr:rowOff>
    </xdr:to>
    <xdr:sp macro="" textlink="">
      <xdr:nvSpPr>
        <xdr:cNvPr id="270" name="楕円 269"/>
        <xdr:cNvSpPr/>
      </xdr:nvSpPr>
      <xdr:spPr>
        <a:xfrm>
          <a:off x="169672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39105</xdr:rowOff>
    </xdr:from>
    <xdr:ext cx="762000" cy="259045"/>
    <xdr:sp macro="" textlink="">
      <xdr:nvSpPr>
        <xdr:cNvPr id="271" name="給与水準   （国との比較）該当値テキスト"/>
        <xdr:cNvSpPr txBox="1"/>
      </xdr:nvSpPr>
      <xdr:spPr>
        <a:xfrm>
          <a:off x="17106900" y="1495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56445</xdr:rowOff>
    </xdr:from>
    <xdr:to>
      <xdr:col>77</xdr:col>
      <xdr:colOff>95250</xdr:colOff>
      <xdr:row>88</xdr:row>
      <xdr:rowOff>158045</xdr:rowOff>
    </xdr:to>
    <xdr:sp macro="" textlink="">
      <xdr:nvSpPr>
        <xdr:cNvPr id="272" name="楕円 271"/>
        <xdr:cNvSpPr/>
      </xdr:nvSpPr>
      <xdr:spPr>
        <a:xfrm>
          <a:off x="16129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142822</xdr:rowOff>
    </xdr:from>
    <xdr:ext cx="736600" cy="259045"/>
    <xdr:sp macro="" textlink="">
      <xdr:nvSpPr>
        <xdr:cNvPr id="273" name="テキスト ボックス 272"/>
        <xdr:cNvSpPr txBox="1"/>
      </xdr:nvSpPr>
      <xdr:spPr>
        <a:xfrm>
          <a:off x="15798800" y="1523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93839</xdr:rowOff>
    </xdr:from>
    <xdr:to>
      <xdr:col>73</xdr:col>
      <xdr:colOff>44450</xdr:colOff>
      <xdr:row>88</xdr:row>
      <xdr:rowOff>23989</xdr:rowOff>
    </xdr:to>
    <xdr:sp macro="" textlink="">
      <xdr:nvSpPr>
        <xdr:cNvPr id="274" name="楕円 273"/>
        <xdr:cNvSpPr/>
      </xdr:nvSpPr>
      <xdr:spPr>
        <a:xfrm>
          <a:off x="15240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8766</xdr:rowOff>
    </xdr:from>
    <xdr:ext cx="762000" cy="259045"/>
    <xdr:sp macro="" textlink="">
      <xdr:nvSpPr>
        <xdr:cNvPr id="275" name="テキスト ボックス 274"/>
        <xdr:cNvSpPr txBox="1"/>
      </xdr:nvSpPr>
      <xdr:spPr>
        <a:xfrm>
          <a:off x="14909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67028</xdr:rowOff>
    </xdr:from>
    <xdr:to>
      <xdr:col>68</xdr:col>
      <xdr:colOff>203200</xdr:colOff>
      <xdr:row>87</xdr:row>
      <xdr:rowOff>168628</xdr:rowOff>
    </xdr:to>
    <xdr:sp macro="" textlink="">
      <xdr:nvSpPr>
        <xdr:cNvPr id="276" name="楕円 275"/>
        <xdr:cNvSpPr/>
      </xdr:nvSpPr>
      <xdr:spPr>
        <a:xfrm>
          <a:off x="14351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153405</xdr:rowOff>
    </xdr:from>
    <xdr:ext cx="762000" cy="259045"/>
    <xdr:sp macro="" textlink="">
      <xdr:nvSpPr>
        <xdr:cNvPr id="277" name="テキスト ボックス 276"/>
        <xdr:cNvSpPr txBox="1"/>
      </xdr:nvSpPr>
      <xdr:spPr>
        <a:xfrm>
          <a:off x="14020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147461</xdr:rowOff>
    </xdr:from>
    <xdr:to>
      <xdr:col>64</xdr:col>
      <xdr:colOff>152400</xdr:colOff>
      <xdr:row>88</xdr:row>
      <xdr:rowOff>77611</xdr:rowOff>
    </xdr:to>
    <xdr:sp macro="" textlink="">
      <xdr:nvSpPr>
        <xdr:cNvPr id="278" name="楕円 277"/>
        <xdr:cNvSpPr/>
      </xdr:nvSpPr>
      <xdr:spPr>
        <a:xfrm>
          <a:off x="13462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62388</xdr:rowOff>
    </xdr:from>
    <xdr:ext cx="762000" cy="259045"/>
    <xdr:sp macro="" textlink="">
      <xdr:nvSpPr>
        <xdr:cNvPr id="279" name="テキスト ボックス 278"/>
        <xdr:cNvSpPr txBox="1"/>
      </xdr:nvSpPr>
      <xdr:spPr>
        <a:xfrm>
          <a:off x="13131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ea"/>
              <a:ea typeface="+mn-ea"/>
              <a:cs typeface="+mn-cs"/>
            </a:rPr>
            <a:t>　当町では人口千人当たりの職員数は</a:t>
          </a:r>
          <a:r>
            <a:rPr kumimoji="1" lang="en-US" altLang="ja-JP" sz="1100">
              <a:solidFill>
                <a:schemeClr val="tx1"/>
              </a:solidFill>
              <a:effectLst/>
              <a:latin typeface="+mn-ea"/>
              <a:ea typeface="+mn-ea"/>
              <a:cs typeface="+mn-cs"/>
            </a:rPr>
            <a:t>8.32</a:t>
          </a:r>
          <a:r>
            <a:rPr kumimoji="1" lang="ja-JP" altLang="ja-JP" sz="1100">
              <a:solidFill>
                <a:schemeClr val="tx1"/>
              </a:solidFill>
              <a:effectLst/>
              <a:latin typeface="+mn-ea"/>
              <a:ea typeface="+mn-ea"/>
              <a:cs typeface="+mn-cs"/>
            </a:rPr>
            <a:t>人と前年度と比較して</a:t>
          </a:r>
          <a:r>
            <a:rPr kumimoji="1" lang="en-US" altLang="ja-JP" sz="1100">
              <a:solidFill>
                <a:schemeClr val="tx1"/>
              </a:solidFill>
              <a:effectLst/>
              <a:latin typeface="+mn-ea"/>
              <a:ea typeface="+mn-ea"/>
              <a:cs typeface="+mn-cs"/>
            </a:rPr>
            <a:t>0.2</a:t>
          </a:r>
          <a:r>
            <a:rPr kumimoji="1" lang="ja-JP" altLang="en-US" sz="1100">
              <a:solidFill>
                <a:schemeClr val="tx1"/>
              </a:solidFill>
              <a:effectLst/>
              <a:latin typeface="+mn-ea"/>
              <a:ea typeface="+mn-ea"/>
              <a:cs typeface="+mn-cs"/>
            </a:rPr>
            <a:t>人</a:t>
          </a:r>
          <a:r>
            <a:rPr kumimoji="1" lang="ja-JP" altLang="ja-JP" sz="1100">
              <a:solidFill>
                <a:schemeClr val="tx1"/>
              </a:solidFill>
              <a:effectLst/>
              <a:latin typeface="+mn-ea"/>
              <a:ea typeface="+mn-ea"/>
              <a:cs typeface="+mn-cs"/>
            </a:rPr>
            <a:t>増加</a:t>
          </a:r>
          <a:r>
            <a:rPr kumimoji="1" lang="ja-JP" altLang="en-US" sz="1100">
              <a:solidFill>
                <a:schemeClr val="tx1"/>
              </a:solidFill>
              <a:effectLst/>
              <a:latin typeface="+mn-ea"/>
              <a:ea typeface="+mn-ea"/>
              <a:cs typeface="+mn-cs"/>
            </a:rPr>
            <a:t>、</a:t>
          </a:r>
          <a:r>
            <a:rPr kumimoji="1" lang="ja-JP" altLang="ja-JP" sz="1100">
              <a:solidFill>
                <a:schemeClr val="tx1"/>
              </a:solidFill>
              <a:effectLst/>
              <a:latin typeface="+mn-ea"/>
              <a:ea typeface="+mn-ea"/>
              <a:cs typeface="+mn-cs"/>
            </a:rPr>
            <a:t>職員数は</a:t>
          </a:r>
          <a:r>
            <a:rPr kumimoji="1" lang="en-US" altLang="ja-JP" sz="1100">
              <a:solidFill>
                <a:schemeClr val="tx1"/>
              </a:solidFill>
              <a:effectLst/>
              <a:latin typeface="+mn-ea"/>
              <a:ea typeface="+mn-ea"/>
              <a:cs typeface="+mn-cs"/>
            </a:rPr>
            <a:t>242</a:t>
          </a:r>
          <a:r>
            <a:rPr kumimoji="1" lang="ja-JP" altLang="ja-JP" sz="1100">
              <a:solidFill>
                <a:schemeClr val="tx1"/>
              </a:solidFill>
              <a:effectLst/>
              <a:latin typeface="+mn-ea"/>
              <a:ea typeface="+mn-ea"/>
              <a:cs typeface="+mn-cs"/>
            </a:rPr>
            <a:t>人で前年度から</a:t>
          </a:r>
          <a:r>
            <a:rPr kumimoji="1" lang="en-US" altLang="ja-JP" sz="1100">
              <a:solidFill>
                <a:schemeClr val="tx1"/>
              </a:solidFill>
              <a:effectLst/>
              <a:latin typeface="+mn-ea"/>
              <a:ea typeface="+mn-ea"/>
              <a:cs typeface="+mn-cs"/>
            </a:rPr>
            <a:t>2</a:t>
          </a:r>
          <a:r>
            <a:rPr kumimoji="1" lang="ja-JP" altLang="ja-JP" sz="1100">
              <a:solidFill>
                <a:schemeClr val="tx1"/>
              </a:solidFill>
              <a:effectLst/>
              <a:latin typeface="+mn-ea"/>
              <a:ea typeface="+mn-ea"/>
              <a:cs typeface="+mn-cs"/>
            </a:rPr>
            <a:t>人増員して</a:t>
          </a:r>
          <a:r>
            <a:rPr kumimoji="1" lang="ja-JP" altLang="en-US" sz="1100">
              <a:solidFill>
                <a:schemeClr val="tx1"/>
              </a:solidFill>
              <a:effectLst/>
              <a:latin typeface="+mn-ea"/>
              <a:ea typeface="+mn-ea"/>
              <a:cs typeface="+mn-cs"/>
            </a:rPr>
            <a:t>いる。</a:t>
          </a:r>
          <a:endParaRPr lang="ja-JP" altLang="ja-JP" sz="1100">
            <a:solidFill>
              <a:schemeClr val="tx1"/>
            </a:solidFill>
            <a:effectLst/>
            <a:latin typeface="+mn-ea"/>
            <a:ea typeface="+mn-ea"/>
          </a:endParaRPr>
        </a:p>
        <a:p>
          <a:r>
            <a:rPr kumimoji="1" lang="ja-JP" altLang="ja-JP" sz="1100">
              <a:solidFill>
                <a:schemeClr val="tx1"/>
              </a:solidFill>
              <a:effectLst/>
              <a:latin typeface="+mn-ea"/>
              <a:ea typeface="+mn-ea"/>
              <a:cs typeface="+mn-cs"/>
            </a:rPr>
            <a:t>　</a:t>
          </a:r>
          <a:r>
            <a:rPr kumimoji="1" lang="ja-JP" altLang="en-US" sz="1100">
              <a:solidFill>
                <a:schemeClr val="tx1"/>
              </a:solidFill>
              <a:effectLst/>
              <a:latin typeface="+mn-ea"/>
              <a:ea typeface="+mn-ea"/>
              <a:cs typeface="+mn-cs"/>
            </a:rPr>
            <a:t>また、</a:t>
          </a:r>
          <a:r>
            <a:rPr kumimoji="1" lang="ja-JP" altLang="ja-JP" sz="1100">
              <a:solidFill>
                <a:schemeClr val="tx1"/>
              </a:solidFill>
              <a:effectLst/>
              <a:latin typeface="+mn-ea"/>
              <a:ea typeface="+mn-ea"/>
              <a:cs typeface="+mn-cs"/>
            </a:rPr>
            <a:t>類似団体と比較</a:t>
          </a:r>
          <a:r>
            <a:rPr kumimoji="1" lang="ja-JP" altLang="en-US" sz="1100">
              <a:solidFill>
                <a:schemeClr val="tx1"/>
              </a:solidFill>
              <a:effectLst/>
              <a:latin typeface="+mn-ea"/>
              <a:ea typeface="+mn-ea"/>
              <a:cs typeface="+mn-cs"/>
            </a:rPr>
            <a:t>すると</a:t>
          </a:r>
          <a:r>
            <a:rPr kumimoji="1" lang="en-US" altLang="ja-JP" sz="1100">
              <a:solidFill>
                <a:schemeClr val="tx1"/>
              </a:solidFill>
              <a:effectLst/>
              <a:latin typeface="+mn-ea"/>
              <a:ea typeface="+mn-ea"/>
              <a:cs typeface="+mn-cs"/>
            </a:rPr>
            <a:t>1.59</a:t>
          </a:r>
          <a:r>
            <a:rPr kumimoji="1" lang="ja-JP" altLang="en-US" sz="1100">
              <a:solidFill>
                <a:schemeClr val="tx1"/>
              </a:solidFill>
              <a:effectLst/>
              <a:latin typeface="+mn-ea"/>
              <a:ea typeface="+mn-ea"/>
              <a:cs typeface="+mn-cs"/>
            </a:rPr>
            <a:t>人多く</a:t>
          </a:r>
          <a:r>
            <a:rPr kumimoji="1" lang="ja-JP" altLang="ja-JP" sz="1100">
              <a:solidFill>
                <a:schemeClr val="tx1"/>
              </a:solidFill>
              <a:effectLst/>
              <a:latin typeface="+mn-ea"/>
              <a:ea typeface="+mn-ea"/>
              <a:cs typeface="+mn-cs"/>
            </a:rPr>
            <a:t>なってい</a:t>
          </a:r>
          <a:r>
            <a:rPr kumimoji="1" lang="ja-JP" altLang="en-US" sz="1100">
              <a:solidFill>
                <a:schemeClr val="tx1"/>
              </a:solidFill>
              <a:effectLst/>
              <a:latin typeface="+mn-ea"/>
              <a:ea typeface="+mn-ea"/>
              <a:cs typeface="+mn-cs"/>
            </a:rPr>
            <a:t>る</a:t>
          </a:r>
          <a:r>
            <a:rPr kumimoji="1" lang="ja-JP" altLang="ja-JP" sz="1100">
              <a:solidFill>
                <a:schemeClr val="tx1"/>
              </a:solidFill>
              <a:effectLst/>
              <a:latin typeface="+mn-ea"/>
              <a:ea typeface="+mn-ea"/>
              <a:cs typeface="+mn-cs"/>
            </a:rPr>
            <a:t>が、町単独で消防本部を設置していることが職員数を押し上げる要因となってい</a:t>
          </a:r>
          <a:r>
            <a:rPr kumimoji="1" lang="ja-JP" altLang="en-US" sz="1100">
              <a:solidFill>
                <a:schemeClr val="tx1"/>
              </a:solidFill>
              <a:effectLst/>
              <a:latin typeface="+mn-ea"/>
              <a:ea typeface="+mn-ea"/>
              <a:cs typeface="+mn-cs"/>
            </a:rPr>
            <a:t>る。</a:t>
          </a:r>
          <a:endParaRPr lang="ja-JP" altLang="ja-JP" sz="1100">
            <a:solidFill>
              <a:schemeClr val="tx1"/>
            </a:solidFill>
            <a:effectLst/>
            <a:latin typeface="+mn-ea"/>
            <a:ea typeface="+mn-ea"/>
          </a:endParaRPr>
        </a:p>
        <a:p>
          <a:endParaRPr lang="ja-JP" altLang="ja-JP" sz="1100">
            <a:solidFill>
              <a:srgbClr val="FF0000"/>
            </a:solidFill>
            <a:effectLst/>
            <a:latin typeface="+mn-ea"/>
            <a:ea typeface="+mn-ea"/>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13426</xdr:rowOff>
    </xdr:from>
    <xdr:to>
      <xdr:col>81</xdr:col>
      <xdr:colOff>44450</xdr:colOff>
      <xdr:row>62</xdr:row>
      <xdr:rowOff>47897</xdr:rowOff>
    </xdr:to>
    <xdr:cxnSp macro="">
      <xdr:nvCxnSpPr>
        <xdr:cNvPr id="316" name="直線コネクタ 315"/>
        <xdr:cNvCxnSpPr/>
      </xdr:nvCxnSpPr>
      <xdr:spPr>
        <a:xfrm>
          <a:off x="16179800" y="1064332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82476</xdr:rowOff>
    </xdr:from>
    <xdr:ext cx="762000" cy="259045"/>
    <xdr:sp macro="" textlink="">
      <xdr:nvSpPr>
        <xdr:cNvPr id="317" name="定員管理の状況平均値テキスト"/>
        <xdr:cNvSpPr txBox="1"/>
      </xdr:nvSpPr>
      <xdr:spPr>
        <a:xfrm>
          <a:off x="17106900" y="10198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9978</xdr:rowOff>
    </xdr:from>
    <xdr:to>
      <xdr:col>77</xdr:col>
      <xdr:colOff>44450</xdr:colOff>
      <xdr:row>62</xdr:row>
      <xdr:rowOff>13426</xdr:rowOff>
    </xdr:to>
    <xdr:cxnSp macro="">
      <xdr:nvCxnSpPr>
        <xdr:cNvPr id="319" name="直線コネクタ 318"/>
        <xdr:cNvCxnSpPr/>
      </xdr:nvCxnSpPr>
      <xdr:spPr>
        <a:xfrm>
          <a:off x="15290800" y="10639878"/>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163937</xdr:rowOff>
    </xdr:from>
    <xdr:ext cx="736600" cy="259045"/>
    <xdr:sp macro="" textlink="">
      <xdr:nvSpPr>
        <xdr:cNvPr id="321" name="テキスト ボックス 320"/>
        <xdr:cNvSpPr txBox="1"/>
      </xdr:nvSpPr>
      <xdr:spPr>
        <a:xfrm>
          <a:off x="15798800" y="1010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159022</xdr:rowOff>
    </xdr:from>
    <xdr:to>
      <xdr:col>72</xdr:col>
      <xdr:colOff>203200</xdr:colOff>
      <xdr:row>62</xdr:row>
      <xdr:rowOff>9978</xdr:rowOff>
    </xdr:to>
    <xdr:cxnSp macro="">
      <xdr:nvCxnSpPr>
        <xdr:cNvPr id="322" name="直線コネクタ 321"/>
        <xdr:cNvCxnSpPr/>
      </xdr:nvCxnSpPr>
      <xdr:spPr>
        <a:xfrm>
          <a:off x="14401800" y="10617472"/>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148426</xdr:rowOff>
    </xdr:from>
    <xdr:ext cx="762000" cy="259045"/>
    <xdr:sp macro="" textlink="">
      <xdr:nvSpPr>
        <xdr:cNvPr id="324" name="テキスト ボックス 323"/>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127998</xdr:rowOff>
    </xdr:from>
    <xdr:to>
      <xdr:col>68</xdr:col>
      <xdr:colOff>152400</xdr:colOff>
      <xdr:row>61</xdr:row>
      <xdr:rowOff>159022</xdr:rowOff>
    </xdr:to>
    <xdr:cxnSp macro="">
      <xdr:nvCxnSpPr>
        <xdr:cNvPr id="325" name="直線コネクタ 324"/>
        <xdr:cNvCxnSpPr/>
      </xdr:nvCxnSpPr>
      <xdr:spPr>
        <a:xfrm>
          <a:off x="13512800" y="1058644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136361</xdr:rowOff>
    </xdr:from>
    <xdr:ext cx="762000" cy="259045"/>
    <xdr:sp macro="" textlink="">
      <xdr:nvSpPr>
        <xdr:cNvPr id="327" name="テキスト ボックス 326"/>
        <xdr:cNvSpPr txBox="1"/>
      </xdr:nvSpPr>
      <xdr:spPr>
        <a:xfrm>
          <a:off x="14020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144978</xdr:rowOff>
    </xdr:from>
    <xdr:ext cx="762000" cy="259045"/>
    <xdr:sp macro="" textlink="">
      <xdr:nvSpPr>
        <xdr:cNvPr id="329" name="テキスト ボックス 328"/>
        <xdr:cNvSpPr txBox="1"/>
      </xdr:nvSpPr>
      <xdr:spPr>
        <a:xfrm>
          <a:off x="13131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168547</xdr:rowOff>
    </xdr:from>
    <xdr:to>
      <xdr:col>81</xdr:col>
      <xdr:colOff>95250</xdr:colOff>
      <xdr:row>62</xdr:row>
      <xdr:rowOff>98697</xdr:rowOff>
    </xdr:to>
    <xdr:sp macro="" textlink="">
      <xdr:nvSpPr>
        <xdr:cNvPr id="335" name="楕円 334"/>
        <xdr:cNvSpPr/>
      </xdr:nvSpPr>
      <xdr:spPr>
        <a:xfrm>
          <a:off x="16967200" y="106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140624</xdr:rowOff>
    </xdr:from>
    <xdr:ext cx="762000" cy="259045"/>
    <xdr:sp macro="" textlink="">
      <xdr:nvSpPr>
        <xdr:cNvPr id="336" name="定員管理の状況該当値テキスト"/>
        <xdr:cNvSpPr txBox="1"/>
      </xdr:nvSpPr>
      <xdr:spPr>
        <a:xfrm>
          <a:off x="17106900" y="10599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134076</xdr:rowOff>
    </xdr:from>
    <xdr:to>
      <xdr:col>77</xdr:col>
      <xdr:colOff>95250</xdr:colOff>
      <xdr:row>62</xdr:row>
      <xdr:rowOff>64226</xdr:rowOff>
    </xdr:to>
    <xdr:sp macro="" textlink="">
      <xdr:nvSpPr>
        <xdr:cNvPr id="337" name="楕円 336"/>
        <xdr:cNvSpPr/>
      </xdr:nvSpPr>
      <xdr:spPr>
        <a:xfrm>
          <a:off x="16129000" y="105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49003</xdr:rowOff>
    </xdr:from>
    <xdr:ext cx="736600" cy="259045"/>
    <xdr:sp macro="" textlink="">
      <xdr:nvSpPr>
        <xdr:cNvPr id="338" name="テキスト ボックス 337"/>
        <xdr:cNvSpPr txBox="1"/>
      </xdr:nvSpPr>
      <xdr:spPr>
        <a:xfrm>
          <a:off x="15798800" y="1067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130628</xdr:rowOff>
    </xdr:from>
    <xdr:to>
      <xdr:col>73</xdr:col>
      <xdr:colOff>44450</xdr:colOff>
      <xdr:row>62</xdr:row>
      <xdr:rowOff>60778</xdr:rowOff>
    </xdr:to>
    <xdr:sp macro="" textlink="">
      <xdr:nvSpPr>
        <xdr:cNvPr id="339" name="楕円 338"/>
        <xdr:cNvSpPr/>
      </xdr:nvSpPr>
      <xdr:spPr>
        <a:xfrm>
          <a:off x="15240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45555</xdr:rowOff>
    </xdr:from>
    <xdr:ext cx="762000" cy="259045"/>
    <xdr:sp macro="" textlink="">
      <xdr:nvSpPr>
        <xdr:cNvPr id="340" name="テキスト ボックス 339"/>
        <xdr:cNvSpPr txBox="1"/>
      </xdr:nvSpPr>
      <xdr:spPr>
        <a:xfrm>
          <a:off x="14909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108222</xdr:rowOff>
    </xdr:from>
    <xdr:to>
      <xdr:col>68</xdr:col>
      <xdr:colOff>203200</xdr:colOff>
      <xdr:row>62</xdr:row>
      <xdr:rowOff>38372</xdr:rowOff>
    </xdr:to>
    <xdr:sp macro="" textlink="">
      <xdr:nvSpPr>
        <xdr:cNvPr id="341" name="楕円 340"/>
        <xdr:cNvSpPr/>
      </xdr:nvSpPr>
      <xdr:spPr>
        <a:xfrm>
          <a:off x="14351000" y="1056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23149</xdr:rowOff>
    </xdr:from>
    <xdr:ext cx="762000" cy="259045"/>
    <xdr:sp macro="" textlink="">
      <xdr:nvSpPr>
        <xdr:cNvPr id="342" name="テキスト ボックス 341"/>
        <xdr:cNvSpPr txBox="1"/>
      </xdr:nvSpPr>
      <xdr:spPr>
        <a:xfrm>
          <a:off x="14020800" y="1065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77198</xdr:rowOff>
    </xdr:from>
    <xdr:to>
      <xdr:col>64</xdr:col>
      <xdr:colOff>152400</xdr:colOff>
      <xdr:row>62</xdr:row>
      <xdr:rowOff>7348</xdr:rowOff>
    </xdr:to>
    <xdr:sp macro="" textlink="">
      <xdr:nvSpPr>
        <xdr:cNvPr id="343" name="楕円 342"/>
        <xdr:cNvSpPr/>
      </xdr:nvSpPr>
      <xdr:spPr>
        <a:xfrm>
          <a:off x="13462000" y="1053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163575</xdr:rowOff>
    </xdr:from>
    <xdr:ext cx="762000" cy="259045"/>
    <xdr:sp macro="" textlink="">
      <xdr:nvSpPr>
        <xdr:cNvPr id="344" name="テキスト ボックス 343"/>
        <xdr:cNvSpPr txBox="1"/>
      </xdr:nvSpPr>
      <xdr:spPr>
        <a:xfrm>
          <a:off x="13131800" y="1062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ea"/>
              <a:ea typeface="+mn-ea"/>
              <a:cs typeface="+mn-cs"/>
            </a:rPr>
            <a:t>　類似団体平均値より</a:t>
          </a:r>
          <a:r>
            <a:rPr kumimoji="1" lang="en-US" altLang="ja-JP" sz="1100">
              <a:solidFill>
                <a:schemeClr val="tx1"/>
              </a:solidFill>
              <a:effectLst/>
              <a:latin typeface="+mn-ea"/>
              <a:ea typeface="+mn-ea"/>
              <a:cs typeface="+mn-cs"/>
            </a:rPr>
            <a:t>3</a:t>
          </a:r>
          <a:r>
            <a:rPr kumimoji="1" lang="ja-JP" altLang="en-US" sz="1100">
              <a:solidFill>
                <a:schemeClr val="tx1"/>
              </a:solidFill>
              <a:effectLst/>
              <a:latin typeface="+mn-ea"/>
              <a:ea typeface="+mn-ea"/>
              <a:cs typeface="+mn-cs"/>
            </a:rPr>
            <a:t>～</a:t>
          </a:r>
          <a:r>
            <a:rPr kumimoji="1" lang="en-US" altLang="ja-JP" sz="1100">
              <a:solidFill>
                <a:schemeClr val="tx1"/>
              </a:solidFill>
              <a:effectLst/>
              <a:latin typeface="+mn-ea"/>
              <a:ea typeface="+mn-ea"/>
              <a:cs typeface="+mn-cs"/>
            </a:rPr>
            <a:t>4</a:t>
          </a:r>
          <a:r>
            <a:rPr kumimoji="1" lang="ja-JP" altLang="en-US" sz="1100">
              <a:solidFill>
                <a:schemeClr val="tx1"/>
              </a:solidFill>
              <a:effectLst/>
              <a:latin typeface="+mn-ea"/>
              <a:ea typeface="+mn-ea"/>
              <a:cs typeface="+mn-cs"/>
            </a:rPr>
            <a:t>ポイント低い水準で推移しているが、今後は各公共施設の老朽化に伴う維持修繕により公債費の割合は増加を見込んでいる。</a:t>
          </a:r>
          <a:endParaRPr kumimoji="1" lang="en-US" altLang="ja-JP" sz="1100">
            <a:solidFill>
              <a:schemeClr val="tx1"/>
            </a:solidFill>
            <a:effectLst/>
            <a:latin typeface="+mn-ea"/>
            <a:ea typeface="+mn-ea"/>
            <a:cs typeface="+mn-cs"/>
          </a:endParaRPr>
        </a:p>
        <a:p>
          <a:r>
            <a:rPr kumimoji="1" lang="ja-JP" altLang="en-US" sz="1100">
              <a:solidFill>
                <a:schemeClr val="tx1"/>
              </a:solidFill>
              <a:effectLst/>
              <a:latin typeface="+mn-ea"/>
              <a:ea typeface="+mn-ea"/>
              <a:cs typeface="+mn-cs"/>
            </a:rPr>
            <a:t>　上記による公債費の負担を抑制する</a:t>
          </a:r>
          <a:r>
            <a:rPr kumimoji="1" lang="ja-JP" altLang="en-US" sz="1100">
              <a:solidFill>
                <a:schemeClr val="tx1"/>
              </a:solidFill>
              <a:effectLst/>
              <a:latin typeface="+mn-lt"/>
              <a:ea typeface="+mn-ea"/>
              <a:cs typeface="+mn-cs"/>
            </a:rPr>
            <a:t>ためには、</a:t>
          </a:r>
          <a:r>
            <a:rPr kumimoji="1" lang="ja-JP" altLang="en-US" sz="1100">
              <a:solidFill>
                <a:schemeClr val="tx1"/>
              </a:solidFill>
              <a:effectLst/>
              <a:latin typeface="+mn-ea"/>
              <a:ea typeface="+mn-ea"/>
              <a:cs typeface="+mn-cs"/>
            </a:rPr>
            <a:t>施設の維持修繕に係る地方債の新規発行額を抑制する必要があることから、</a:t>
          </a:r>
          <a:r>
            <a:rPr kumimoji="1" lang="ja-JP" altLang="ja-JP" sz="1100">
              <a:solidFill>
                <a:schemeClr val="tx1"/>
              </a:solidFill>
              <a:effectLst/>
              <a:latin typeface="+mn-lt"/>
              <a:ea typeface="+mn-ea"/>
              <a:cs typeface="+mn-cs"/>
            </a:rPr>
            <a:t>各公共施設のあり方（統廃合等）の検討を進め</a:t>
          </a:r>
          <a:r>
            <a:rPr kumimoji="1" lang="ja-JP" altLang="en-US" sz="1100">
              <a:solidFill>
                <a:schemeClr val="tx1"/>
              </a:solidFill>
              <a:effectLst/>
              <a:latin typeface="+mn-lt"/>
              <a:ea typeface="+mn-ea"/>
              <a:cs typeface="+mn-cs"/>
            </a:rPr>
            <a:t>ていく。</a:t>
          </a:r>
          <a:endParaRPr kumimoji="1" lang="en-US" altLang="ja-JP" sz="1100">
            <a:solidFill>
              <a:schemeClr val="tx1"/>
            </a:solidFill>
            <a:effectLst/>
            <a:latin typeface="+mn-ea"/>
            <a:ea typeface="+mn-ea"/>
            <a:cs typeface="+mn-cs"/>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35560</xdr:rowOff>
    </xdr:from>
    <xdr:to>
      <xdr:col>81</xdr:col>
      <xdr:colOff>44450</xdr:colOff>
      <xdr:row>38</xdr:row>
      <xdr:rowOff>35560</xdr:rowOff>
    </xdr:to>
    <xdr:cxnSp macro="">
      <xdr:nvCxnSpPr>
        <xdr:cNvPr id="374" name="直線コネクタ 373"/>
        <xdr:cNvCxnSpPr/>
      </xdr:nvCxnSpPr>
      <xdr:spPr>
        <a:xfrm>
          <a:off x="16179800" y="65506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75" name="公債費負担の状況平均値テキスト"/>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35560</xdr:rowOff>
    </xdr:from>
    <xdr:to>
      <xdr:col>77</xdr:col>
      <xdr:colOff>44450</xdr:colOff>
      <xdr:row>38</xdr:row>
      <xdr:rowOff>47625</xdr:rowOff>
    </xdr:to>
    <xdr:cxnSp macro="">
      <xdr:nvCxnSpPr>
        <xdr:cNvPr id="377" name="直線コネクタ 376"/>
        <xdr:cNvCxnSpPr/>
      </xdr:nvCxnSpPr>
      <xdr:spPr>
        <a:xfrm flipV="1">
          <a:off x="15290800" y="655066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128922</xdr:rowOff>
    </xdr:from>
    <xdr:ext cx="736600" cy="259045"/>
    <xdr:sp macro="" textlink="">
      <xdr:nvSpPr>
        <xdr:cNvPr id="379" name="テキスト ボックス 378"/>
        <xdr:cNvSpPr txBox="1"/>
      </xdr:nvSpPr>
      <xdr:spPr>
        <a:xfrm>
          <a:off x="15798800" y="681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47625</xdr:rowOff>
    </xdr:from>
    <xdr:to>
      <xdr:col>72</xdr:col>
      <xdr:colOff>203200</xdr:colOff>
      <xdr:row>38</xdr:row>
      <xdr:rowOff>53657</xdr:rowOff>
    </xdr:to>
    <xdr:cxnSp macro="">
      <xdr:nvCxnSpPr>
        <xdr:cNvPr id="380" name="直線コネクタ 379"/>
        <xdr:cNvCxnSpPr/>
      </xdr:nvCxnSpPr>
      <xdr:spPr>
        <a:xfrm flipV="1">
          <a:off x="14401800" y="656272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110824</xdr:rowOff>
    </xdr:from>
    <xdr:ext cx="762000" cy="259045"/>
    <xdr:sp macro="" textlink="">
      <xdr:nvSpPr>
        <xdr:cNvPr id="382" name="テキスト ボックス 381"/>
        <xdr:cNvSpPr txBox="1"/>
      </xdr:nvSpPr>
      <xdr:spPr>
        <a:xfrm>
          <a:off x="14909800" y="67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41593</xdr:rowOff>
    </xdr:from>
    <xdr:to>
      <xdr:col>68</xdr:col>
      <xdr:colOff>152400</xdr:colOff>
      <xdr:row>38</xdr:row>
      <xdr:rowOff>53657</xdr:rowOff>
    </xdr:to>
    <xdr:cxnSp macro="">
      <xdr:nvCxnSpPr>
        <xdr:cNvPr id="383" name="直線コネクタ 382"/>
        <xdr:cNvCxnSpPr/>
      </xdr:nvCxnSpPr>
      <xdr:spPr>
        <a:xfrm>
          <a:off x="13512800" y="6556693"/>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116857</xdr:rowOff>
    </xdr:from>
    <xdr:ext cx="762000" cy="259045"/>
    <xdr:sp macro="" textlink="">
      <xdr:nvSpPr>
        <xdr:cNvPr id="385" name="テキスト ボックス 384"/>
        <xdr:cNvSpPr txBox="1"/>
      </xdr:nvSpPr>
      <xdr:spPr>
        <a:xfrm>
          <a:off x="14020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128922</xdr:rowOff>
    </xdr:from>
    <xdr:ext cx="762000" cy="259045"/>
    <xdr:sp macro="" textlink="">
      <xdr:nvSpPr>
        <xdr:cNvPr id="387" name="テキスト ボックス 386"/>
        <xdr:cNvSpPr txBox="1"/>
      </xdr:nvSpPr>
      <xdr:spPr>
        <a:xfrm>
          <a:off x="13131800" y="681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156210</xdr:rowOff>
    </xdr:from>
    <xdr:to>
      <xdr:col>81</xdr:col>
      <xdr:colOff>95250</xdr:colOff>
      <xdr:row>38</xdr:row>
      <xdr:rowOff>86360</xdr:rowOff>
    </xdr:to>
    <xdr:sp macro="" textlink="">
      <xdr:nvSpPr>
        <xdr:cNvPr id="393" name="楕円 392"/>
        <xdr:cNvSpPr/>
      </xdr:nvSpPr>
      <xdr:spPr>
        <a:xfrm>
          <a:off x="16967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1287</xdr:rowOff>
    </xdr:from>
    <xdr:ext cx="762000" cy="259045"/>
    <xdr:sp macro="" textlink="">
      <xdr:nvSpPr>
        <xdr:cNvPr id="394" name="公債費負担の状況該当値テキスト"/>
        <xdr:cNvSpPr txBox="1"/>
      </xdr:nvSpPr>
      <xdr:spPr>
        <a:xfrm>
          <a:off x="171069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156210</xdr:rowOff>
    </xdr:from>
    <xdr:to>
      <xdr:col>77</xdr:col>
      <xdr:colOff>95250</xdr:colOff>
      <xdr:row>38</xdr:row>
      <xdr:rowOff>86360</xdr:rowOff>
    </xdr:to>
    <xdr:sp macro="" textlink="">
      <xdr:nvSpPr>
        <xdr:cNvPr id="395" name="楕円 394"/>
        <xdr:cNvSpPr/>
      </xdr:nvSpPr>
      <xdr:spPr>
        <a:xfrm>
          <a:off x="1612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96537</xdr:rowOff>
    </xdr:from>
    <xdr:ext cx="736600" cy="259045"/>
    <xdr:sp macro="" textlink="">
      <xdr:nvSpPr>
        <xdr:cNvPr id="396" name="テキスト ボックス 395"/>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168275</xdr:rowOff>
    </xdr:from>
    <xdr:to>
      <xdr:col>73</xdr:col>
      <xdr:colOff>44450</xdr:colOff>
      <xdr:row>38</xdr:row>
      <xdr:rowOff>98425</xdr:rowOff>
    </xdr:to>
    <xdr:sp macro="" textlink="">
      <xdr:nvSpPr>
        <xdr:cNvPr id="397" name="楕円 396"/>
        <xdr:cNvSpPr/>
      </xdr:nvSpPr>
      <xdr:spPr>
        <a:xfrm>
          <a:off x="15240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108602</xdr:rowOff>
    </xdr:from>
    <xdr:ext cx="762000" cy="259045"/>
    <xdr:sp macro="" textlink="">
      <xdr:nvSpPr>
        <xdr:cNvPr id="398" name="テキスト ボックス 397"/>
        <xdr:cNvSpPr txBox="1"/>
      </xdr:nvSpPr>
      <xdr:spPr>
        <a:xfrm>
          <a:off x="14909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2857</xdr:rowOff>
    </xdr:from>
    <xdr:to>
      <xdr:col>68</xdr:col>
      <xdr:colOff>203200</xdr:colOff>
      <xdr:row>38</xdr:row>
      <xdr:rowOff>104457</xdr:rowOff>
    </xdr:to>
    <xdr:sp macro="" textlink="">
      <xdr:nvSpPr>
        <xdr:cNvPr id="399" name="楕円 398"/>
        <xdr:cNvSpPr/>
      </xdr:nvSpPr>
      <xdr:spPr>
        <a:xfrm>
          <a:off x="14351000" y="651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114635</xdr:rowOff>
    </xdr:from>
    <xdr:ext cx="762000" cy="259045"/>
    <xdr:sp macro="" textlink="">
      <xdr:nvSpPr>
        <xdr:cNvPr id="400" name="テキスト ボックス 399"/>
        <xdr:cNvSpPr txBox="1"/>
      </xdr:nvSpPr>
      <xdr:spPr>
        <a:xfrm>
          <a:off x="14020800" y="628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162243</xdr:rowOff>
    </xdr:from>
    <xdr:to>
      <xdr:col>64</xdr:col>
      <xdr:colOff>152400</xdr:colOff>
      <xdr:row>38</xdr:row>
      <xdr:rowOff>92393</xdr:rowOff>
    </xdr:to>
    <xdr:sp macro="" textlink="">
      <xdr:nvSpPr>
        <xdr:cNvPr id="401" name="楕円 400"/>
        <xdr:cNvSpPr/>
      </xdr:nvSpPr>
      <xdr:spPr>
        <a:xfrm>
          <a:off x="13462000" y="650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102569</xdr:rowOff>
    </xdr:from>
    <xdr:ext cx="762000" cy="259045"/>
    <xdr:sp macro="" textlink="">
      <xdr:nvSpPr>
        <xdr:cNvPr id="402" name="テキスト ボックス 401"/>
        <xdr:cNvSpPr txBox="1"/>
      </xdr:nvSpPr>
      <xdr:spPr>
        <a:xfrm>
          <a:off x="13131800" y="627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ea"/>
              <a:ea typeface="+mn-ea"/>
              <a:cs typeface="+mn-cs"/>
            </a:rPr>
            <a:t>　将来負担比率は、一般会計をはじめとして</a:t>
          </a:r>
          <a:r>
            <a:rPr kumimoji="1" lang="ja-JP" altLang="ja-JP" sz="1100">
              <a:solidFill>
                <a:schemeClr val="tx1"/>
              </a:solidFill>
              <a:effectLst/>
              <a:latin typeface="+mn-ea"/>
              <a:ea typeface="+mn-ea"/>
              <a:cs typeface="+mn-cs"/>
            </a:rPr>
            <a:t>下水道事業会計や猪名川上流広域ごみ処理施設組合に係る地方債の償還が進んでいること</a:t>
          </a:r>
          <a:r>
            <a:rPr kumimoji="1" lang="ja-JP" altLang="en-US" sz="1100">
              <a:solidFill>
                <a:schemeClr val="tx1"/>
              </a:solidFill>
              <a:effectLst/>
              <a:latin typeface="+mn-ea"/>
              <a:ea typeface="+mn-ea"/>
              <a:cs typeface="+mn-cs"/>
            </a:rPr>
            <a:t>から、</a:t>
          </a:r>
          <a:r>
            <a:rPr lang="ja-JP" altLang="ja-JP" sz="1100" b="0" i="0" baseline="0">
              <a:solidFill>
                <a:schemeClr val="tx1"/>
              </a:solidFill>
              <a:effectLst/>
              <a:latin typeface="+mn-ea"/>
              <a:ea typeface="+mn-ea"/>
              <a:cs typeface="+mn-cs"/>
            </a:rPr>
            <a:t>将来負担すべき実質的な負債額と比べ、充当可能財源の方が多い</a:t>
          </a:r>
          <a:r>
            <a:rPr lang="ja-JP" altLang="en-US" sz="1100" b="0" i="0" baseline="0">
              <a:solidFill>
                <a:schemeClr val="tx1"/>
              </a:solidFill>
              <a:effectLst/>
              <a:latin typeface="+mn-ea"/>
              <a:ea typeface="+mn-ea"/>
              <a:cs typeface="+mn-cs"/>
            </a:rPr>
            <a:t>ため</a:t>
          </a:r>
          <a:r>
            <a:rPr kumimoji="1" lang="ja-JP" altLang="en-US" sz="1100">
              <a:solidFill>
                <a:schemeClr val="tx1"/>
              </a:solidFill>
              <a:effectLst/>
              <a:latin typeface="+mn-ea"/>
              <a:ea typeface="+mn-ea"/>
              <a:cs typeface="+mn-cs"/>
            </a:rPr>
            <a:t>マイナスとなっている</a:t>
          </a:r>
          <a:r>
            <a:rPr kumimoji="0" lang="ja-JP" altLang="en-US" sz="1100" b="0" i="0" u="none" strike="noStrike" baseline="0" smtClean="0">
              <a:solidFill>
                <a:schemeClr val="tx1"/>
              </a:solidFill>
              <a:effectLst/>
              <a:latin typeface="+mn-ea"/>
              <a:ea typeface="+mn-ea"/>
              <a:cs typeface="+mn-cs"/>
            </a:rPr>
            <a:t>。</a:t>
          </a:r>
          <a:endParaRPr kumimoji="0" lang="en-US" altLang="ja-JP" sz="1100" b="0" i="0" u="none" strike="noStrike" baseline="0" smtClean="0">
            <a:solidFill>
              <a:schemeClr val="tx1"/>
            </a:solidFill>
            <a:effectLst/>
            <a:latin typeface="+mn-ea"/>
            <a:ea typeface="+mn-ea"/>
            <a:cs typeface="+mn-cs"/>
          </a:endParaRPr>
        </a:p>
        <a:p>
          <a:r>
            <a:rPr kumimoji="0" lang="ja-JP" altLang="en-US" sz="1100" b="0" i="0" u="none" strike="noStrike" baseline="0" smtClean="0">
              <a:solidFill>
                <a:schemeClr val="tx1"/>
              </a:solidFill>
              <a:effectLst/>
              <a:latin typeface="+mn-ea"/>
              <a:ea typeface="+mn-ea"/>
              <a:cs typeface="+mn-cs"/>
            </a:rPr>
            <a:t>　今後も、投資的事業の実施にあたっては、できる限り交付税算入のある地方債の活用を行うことで将来の負担抑制に努める。</a:t>
          </a:r>
          <a:endParaRPr lang="ja-JP" altLang="ja-JP" sz="1100">
            <a:solidFill>
              <a:schemeClr val="tx1"/>
            </a:solidFill>
            <a:effectLst/>
            <a:latin typeface="+mn-ea"/>
            <a:ea typeface="+mn-ea"/>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0" name="フローチャート: 判断 439"/>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1" name="テキスト ボックス 440"/>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86421</xdr:rowOff>
    </xdr:from>
    <xdr:to>
      <xdr:col>73</xdr:col>
      <xdr:colOff>44450</xdr:colOff>
      <xdr:row>14</xdr:row>
      <xdr:rowOff>16571</xdr:rowOff>
    </xdr:to>
    <xdr:sp macro="" textlink="">
      <xdr:nvSpPr>
        <xdr:cNvPr id="442" name="フローチャート: 判断 441"/>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3" name="テキスト ボックス 442"/>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40217</xdr:rowOff>
    </xdr:from>
    <xdr:to>
      <xdr:col>68</xdr:col>
      <xdr:colOff>203200</xdr:colOff>
      <xdr:row>14</xdr:row>
      <xdr:rowOff>141817</xdr:rowOff>
    </xdr:to>
    <xdr:sp macro="" textlink="">
      <xdr:nvSpPr>
        <xdr:cNvPr id="444" name="フローチャート: 判断 443"/>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5" name="テキスト ボックス 444"/>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46" name="フローチャート: 判断 445"/>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47" name="テキスト ボックス 446"/>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兵庫県猪名川町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29,100
28,871
90.33
12,460,354
11,884,547
553,889
7,269,474
8,164,521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人件費の経常収支比率における割合は、類似団体平均</a:t>
          </a:r>
          <a:r>
            <a:rPr kumimoji="1" lang="ja-JP" altLang="en-US" sz="1100">
              <a:solidFill>
                <a:sysClr val="windowText" lastClr="000000"/>
              </a:solidFill>
              <a:effectLst/>
              <a:latin typeface="+mn-ea"/>
              <a:ea typeface="+mn-ea"/>
              <a:cs typeface="+mn-cs"/>
            </a:rPr>
            <a:t>を</a:t>
          </a:r>
          <a:r>
            <a:rPr kumimoji="1" lang="en-US" altLang="ja-JP" sz="1100">
              <a:solidFill>
                <a:sysClr val="windowText" lastClr="000000"/>
              </a:solidFill>
              <a:effectLst/>
              <a:latin typeface="+mn-ea"/>
              <a:ea typeface="+mn-ea"/>
              <a:cs typeface="+mn-cs"/>
            </a:rPr>
            <a:t>3.9</a:t>
          </a:r>
          <a:r>
            <a:rPr kumimoji="1" lang="ja-JP" altLang="ja-JP" sz="1100">
              <a:solidFill>
                <a:sysClr val="windowText" lastClr="000000"/>
              </a:solidFill>
              <a:effectLst/>
              <a:latin typeface="+mn-ea"/>
              <a:ea typeface="+mn-ea"/>
              <a:cs typeface="+mn-cs"/>
            </a:rPr>
            <a:t>ポイント上回ってい</a:t>
          </a:r>
          <a:r>
            <a:rPr kumimoji="1" lang="ja-JP" altLang="en-US" sz="1100">
              <a:solidFill>
                <a:sysClr val="windowText" lastClr="000000"/>
              </a:solidFill>
              <a:effectLst/>
              <a:latin typeface="+mn-ea"/>
              <a:ea typeface="+mn-ea"/>
              <a:cs typeface="+mn-cs"/>
            </a:rPr>
            <a:t>る</a:t>
          </a:r>
          <a:r>
            <a:rPr kumimoji="1" lang="ja-JP" altLang="ja-JP" sz="1100">
              <a:solidFill>
                <a:sysClr val="windowText" lastClr="000000"/>
              </a:solidFill>
              <a:effectLst/>
              <a:latin typeface="+mn-ea"/>
              <a:ea typeface="+mn-ea"/>
              <a:cs typeface="+mn-cs"/>
            </a:rPr>
            <a:t>。これは、町単独で消防本部を設置していることにより職員数が類似団体平均と比較して多いことが主な要因であり、行政サービスの提供方法の差異によるものと</a:t>
          </a:r>
          <a:r>
            <a:rPr kumimoji="1" lang="ja-JP" altLang="en-US" sz="1100">
              <a:solidFill>
                <a:sysClr val="windowText" lastClr="000000"/>
              </a:solidFill>
              <a:effectLst/>
              <a:latin typeface="+mn-ea"/>
              <a:ea typeface="+mn-ea"/>
              <a:cs typeface="+mn-cs"/>
            </a:rPr>
            <a:t>分析している</a:t>
          </a:r>
          <a:r>
            <a:rPr kumimoji="1" lang="ja-JP" altLang="ja-JP" sz="1100">
              <a:solidFill>
                <a:sysClr val="windowText" lastClr="000000"/>
              </a:solidFill>
              <a:effectLst/>
              <a:latin typeface="+mn-ea"/>
              <a:ea typeface="+mn-ea"/>
              <a:cs typeface="+mn-cs"/>
            </a:rPr>
            <a:t>。</a:t>
          </a:r>
          <a:endParaRPr lang="ja-JP" altLang="ja-JP" sz="1100">
            <a:solidFill>
              <a:sysClr val="windowText" lastClr="000000"/>
            </a:solidFill>
            <a:effectLst/>
            <a:latin typeface="+mn-ea"/>
            <a:ea typeface="+mn-ea"/>
          </a:endParaRPr>
        </a:p>
        <a:p>
          <a:r>
            <a:rPr kumimoji="1" lang="ja-JP" altLang="ja-JP" sz="900">
              <a:solidFill>
                <a:sysClr val="windowText" lastClr="000000"/>
              </a:solidFill>
              <a:effectLst/>
              <a:latin typeface="+mn-ea"/>
              <a:ea typeface="+mn-ea"/>
              <a:cs typeface="+mn-cs"/>
            </a:rPr>
            <a:t>（消防を組合化している団体では人件費が抑制される代わりに補助費等が増加する傾向）</a:t>
          </a:r>
          <a:r>
            <a:rPr kumimoji="1" lang="ja-JP" altLang="en-US" sz="900">
              <a:solidFill>
                <a:sysClr val="windowText" lastClr="000000"/>
              </a:solidFill>
              <a:effectLst/>
              <a:latin typeface="+mn-ea"/>
              <a:ea typeface="+mn-ea"/>
              <a:cs typeface="+mn-cs"/>
            </a:rPr>
            <a:t>　</a:t>
          </a:r>
          <a:endParaRPr kumimoji="1" lang="en-US" altLang="ja-JP" sz="900">
            <a:solidFill>
              <a:sysClr val="windowText" lastClr="000000"/>
            </a:solidFill>
            <a:effectLst/>
            <a:latin typeface="+mn-ea"/>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8128</xdr:rowOff>
    </xdr:from>
    <xdr:to>
      <xdr:col>24</xdr:col>
      <xdr:colOff>25400</xdr:colOff>
      <xdr:row>38</xdr:row>
      <xdr:rowOff>30988</xdr:rowOff>
    </xdr:to>
    <xdr:cxnSp macro="">
      <xdr:nvCxnSpPr>
        <xdr:cNvPr id="64" name="直線コネクタ 63"/>
        <xdr:cNvCxnSpPr/>
      </xdr:nvCxnSpPr>
      <xdr:spPr>
        <a:xfrm flipV="1">
          <a:off x="3987800" y="652322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30988</xdr:rowOff>
    </xdr:from>
    <xdr:to>
      <xdr:col>19</xdr:col>
      <xdr:colOff>187325</xdr:colOff>
      <xdr:row>38</xdr:row>
      <xdr:rowOff>30988</xdr:rowOff>
    </xdr:to>
    <xdr:cxnSp macro="">
      <xdr:nvCxnSpPr>
        <xdr:cNvPr id="67" name="直線コネクタ 66"/>
        <xdr:cNvCxnSpPr/>
      </xdr:nvCxnSpPr>
      <xdr:spPr>
        <a:xfrm>
          <a:off x="3098800" y="65460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69" name="テキスト ボックス 68"/>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30988</xdr:rowOff>
    </xdr:from>
    <xdr:to>
      <xdr:col>15</xdr:col>
      <xdr:colOff>98425</xdr:colOff>
      <xdr:row>38</xdr:row>
      <xdr:rowOff>85852</xdr:rowOff>
    </xdr:to>
    <xdr:cxnSp macro="">
      <xdr:nvCxnSpPr>
        <xdr:cNvPr id="70" name="直線コネクタ 69"/>
        <xdr:cNvCxnSpPr/>
      </xdr:nvCxnSpPr>
      <xdr:spPr>
        <a:xfrm flipV="1">
          <a:off x="2209800" y="65460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85852</xdr:rowOff>
    </xdr:from>
    <xdr:to>
      <xdr:col>11</xdr:col>
      <xdr:colOff>9525</xdr:colOff>
      <xdr:row>38</xdr:row>
      <xdr:rowOff>117856</xdr:rowOff>
    </xdr:to>
    <xdr:cxnSp macro="">
      <xdr:nvCxnSpPr>
        <xdr:cNvPr id="73" name="直線コネクタ 72"/>
        <xdr:cNvCxnSpPr/>
      </xdr:nvCxnSpPr>
      <xdr:spPr>
        <a:xfrm flipV="1">
          <a:off x="1320800" y="66009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128778</xdr:rowOff>
    </xdr:from>
    <xdr:to>
      <xdr:col>24</xdr:col>
      <xdr:colOff>76200</xdr:colOff>
      <xdr:row>38</xdr:row>
      <xdr:rowOff>58928</xdr:rowOff>
    </xdr:to>
    <xdr:sp macro="" textlink="">
      <xdr:nvSpPr>
        <xdr:cNvPr id="83" name="楕円 82"/>
        <xdr:cNvSpPr/>
      </xdr:nvSpPr>
      <xdr:spPr>
        <a:xfrm>
          <a:off x="4775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100855</xdr:rowOff>
    </xdr:from>
    <xdr:ext cx="762000" cy="259045"/>
    <xdr:sp macro="" textlink="">
      <xdr:nvSpPr>
        <xdr:cNvPr id="84" name="人件費該当値テキスト"/>
        <xdr:cNvSpPr txBox="1"/>
      </xdr:nvSpPr>
      <xdr:spPr>
        <a:xfrm>
          <a:off x="4914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151638</xdr:rowOff>
    </xdr:from>
    <xdr:to>
      <xdr:col>20</xdr:col>
      <xdr:colOff>38100</xdr:colOff>
      <xdr:row>38</xdr:row>
      <xdr:rowOff>81788</xdr:rowOff>
    </xdr:to>
    <xdr:sp macro="" textlink="">
      <xdr:nvSpPr>
        <xdr:cNvPr id="85" name="楕円 84"/>
        <xdr:cNvSpPr/>
      </xdr:nvSpPr>
      <xdr:spPr>
        <a:xfrm>
          <a:off x="3937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66565</xdr:rowOff>
    </xdr:from>
    <xdr:ext cx="736600" cy="259045"/>
    <xdr:sp macro="" textlink="">
      <xdr:nvSpPr>
        <xdr:cNvPr id="86" name="テキスト ボックス 85"/>
        <xdr:cNvSpPr txBox="1"/>
      </xdr:nvSpPr>
      <xdr:spPr>
        <a:xfrm>
          <a:off x="3606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151638</xdr:rowOff>
    </xdr:from>
    <xdr:to>
      <xdr:col>15</xdr:col>
      <xdr:colOff>149225</xdr:colOff>
      <xdr:row>38</xdr:row>
      <xdr:rowOff>81788</xdr:rowOff>
    </xdr:to>
    <xdr:sp macro="" textlink="">
      <xdr:nvSpPr>
        <xdr:cNvPr id="87" name="楕円 86"/>
        <xdr:cNvSpPr/>
      </xdr:nvSpPr>
      <xdr:spPr>
        <a:xfrm>
          <a:off x="3048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66565</xdr:rowOff>
    </xdr:from>
    <xdr:ext cx="762000" cy="259045"/>
    <xdr:sp macro="" textlink="">
      <xdr:nvSpPr>
        <xdr:cNvPr id="88" name="テキスト ボックス 87"/>
        <xdr:cNvSpPr txBox="1"/>
      </xdr:nvSpPr>
      <xdr:spPr>
        <a:xfrm>
          <a:off x="2717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35052</xdr:rowOff>
    </xdr:from>
    <xdr:to>
      <xdr:col>11</xdr:col>
      <xdr:colOff>60325</xdr:colOff>
      <xdr:row>38</xdr:row>
      <xdr:rowOff>136652</xdr:rowOff>
    </xdr:to>
    <xdr:sp macro="" textlink="">
      <xdr:nvSpPr>
        <xdr:cNvPr id="89" name="楕円 88"/>
        <xdr:cNvSpPr/>
      </xdr:nvSpPr>
      <xdr:spPr>
        <a:xfrm>
          <a:off x="2159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121429</xdr:rowOff>
    </xdr:from>
    <xdr:ext cx="762000" cy="259045"/>
    <xdr:sp macro="" textlink="">
      <xdr:nvSpPr>
        <xdr:cNvPr id="90" name="テキスト ボックス 89"/>
        <xdr:cNvSpPr txBox="1"/>
      </xdr:nvSpPr>
      <xdr:spPr>
        <a:xfrm>
          <a:off x="1828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67056</xdr:rowOff>
    </xdr:from>
    <xdr:to>
      <xdr:col>6</xdr:col>
      <xdr:colOff>171450</xdr:colOff>
      <xdr:row>38</xdr:row>
      <xdr:rowOff>168656</xdr:rowOff>
    </xdr:to>
    <xdr:sp macro="" textlink="">
      <xdr:nvSpPr>
        <xdr:cNvPr id="91" name="楕円 90"/>
        <xdr:cNvSpPr/>
      </xdr:nvSpPr>
      <xdr:spPr>
        <a:xfrm>
          <a:off x="1270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153433</xdr:rowOff>
    </xdr:from>
    <xdr:ext cx="762000" cy="259045"/>
    <xdr:sp macro="" textlink="">
      <xdr:nvSpPr>
        <xdr:cNvPr id="92" name="テキスト ボックス 91"/>
        <xdr:cNvSpPr txBox="1"/>
      </xdr:nvSpPr>
      <xdr:spPr>
        <a:xfrm>
          <a:off x="939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　（民間の）</a:t>
          </a:r>
          <a:r>
            <a:rPr kumimoji="1" lang="ja-JP" altLang="ja-JP" sz="1100">
              <a:solidFill>
                <a:schemeClr val="dk1"/>
              </a:solidFill>
              <a:effectLst/>
              <a:latin typeface="+mn-ea"/>
              <a:ea typeface="+mn-ea"/>
              <a:cs typeface="+mn-cs"/>
            </a:rPr>
            <a:t>人件費上昇に伴う</a:t>
          </a:r>
          <a:r>
            <a:rPr kumimoji="1" lang="ja-JP" altLang="en-US" sz="1100">
              <a:solidFill>
                <a:schemeClr val="dk1"/>
              </a:solidFill>
              <a:effectLst/>
              <a:latin typeface="+mn-ea"/>
              <a:ea typeface="+mn-ea"/>
              <a:cs typeface="+mn-cs"/>
            </a:rPr>
            <a:t>公共施設の管理委託料、ごみ収集委託料のほか光熱費の増加等</a:t>
          </a:r>
          <a:r>
            <a:rPr kumimoji="1" lang="ja-JP" altLang="ja-JP" sz="1100">
              <a:solidFill>
                <a:schemeClr val="dk1"/>
              </a:solidFill>
              <a:effectLst/>
              <a:latin typeface="+mn-ea"/>
              <a:ea typeface="+mn-ea"/>
              <a:cs typeface="+mn-cs"/>
            </a:rPr>
            <a:t>により、物件費</a:t>
          </a:r>
          <a:r>
            <a:rPr kumimoji="1" lang="ja-JP" altLang="en-US" sz="1100">
              <a:solidFill>
                <a:schemeClr val="dk1"/>
              </a:solidFill>
              <a:effectLst/>
              <a:latin typeface="+mn-ea"/>
              <a:ea typeface="+mn-ea"/>
              <a:cs typeface="+mn-cs"/>
            </a:rPr>
            <a:t>の経常収支比率は急激に増加している</a:t>
          </a:r>
          <a:r>
            <a:rPr kumimoji="1" lang="ja-JP" altLang="ja-JP" sz="1100">
              <a:solidFill>
                <a:schemeClr val="dk1"/>
              </a:solidFill>
              <a:effectLst/>
              <a:latin typeface="+mn-ea"/>
              <a:ea typeface="+mn-ea"/>
              <a:cs typeface="+mn-cs"/>
            </a:rPr>
            <a:t>。</a:t>
          </a:r>
          <a:endParaRPr kumimoji="1" lang="en-US" altLang="ja-JP" sz="11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類似団体と比較し、令和</a:t>
          </a:r>
          <a:r>
            <a:rPr kumimoji="1" lang="en-US" altLang="ja-JP" sz="1100">
              <a:solidFill>
                <a:schemeClr val="dk1"/>
              </a:solidFill>
              <a:effectLst/>
              <a:latin typeface="+mn-ea"/>
              <a:ea typeface="+mn-ea"/>
              <a:cs typeface="+mn-cs"/>
            </a:rPr>
            <a:t>3</a:t>
          </a:r>
          <a:r>
            <a:rPr kumimoji="1" lang="ja-JP" altLang="en-US" sz="1100">
              <a:solidFill>
                <a:schemeClr val="dk1"/>
              </a:solidFill>
              <a:effectLst/>
              <a:latin typeface="+mn-ea"/>
              <a:ea typeface="+mn-ea"/>
              <a:cs typeface="+mn-cs"/>
            </a:rPr>
            <a:t>年度からの上昇幅は顕著となっているため、公共施設の管理委託に係る部分として、公共施設の統廃合の検討や道路・公園の植栽管理のあり方などを見直し、上昇幅の抑制に努める必要がある。</a:t>
          </a:r>
          <a:endParaRPr kumimoji="1" lang="en-US" altLang="ja-JP" sz="1100">
            <a:solidFill>
              <a:schemeClr val="dk1"/>
            </a:solidFill>
            <a:effectLst/>
            <a:latin typeface="+mn-ea"/>
            <a:ea typeface="+mn-ea"/>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20320</xdr:rowOff>
    </xdr:from>
    <xdr:to>
      <xdr:col>82</xdr:col>
      <xdr:colOff>107950</xdr:colOff>
      <xdr:row>18</xdr:row>
      <xdr:rowOff>58420</xdr:rowOff>
    </xdr:to>
    <xdr:cxnSp macro="">
      <xdr:nvCxnSpPr>
        <xdr:cNvPr id="125" name="直線コネクタ 124"/>
        <xdr:cNvCxnSpPr/>
      </xdr:nvCxnSpPr>
      <xdr:spPr>
        <a:xfrm>
          <a:off x="15671800" y="31064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104140</xdr:rowOff>
    </xdr:from>
    <xdr:to>
      <xdr:col>78</xdr:col>
      <xdr:colOff>69850</xdr:colOff>
      <xdr:row>18</xdr:row>
      <xdr:rowOff>20320</xdr:rowOff>
    </xdr:to>
    <xdr:cxnSp macro="">
      <xdr:nvCxnSpPr>
        <xdr:cNvPr id="128" name="直線コネクタ 127"/>
        <xdr:cNvCxnSpPr/>
      </xdr:nvCxnSpPr>
      <xdr:spPr>
        <a:xfrm>
          <a:off x="14782800" y="284734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16</xdr:row>
      <xdr:rowOff>157480</xdr:rowOff>
    </xdr:to>
    <xdr:cxnSp macro="">
      <xdr:nvCxnSpPr>
        <xdr:cNvPr id="131" name="直線コネクタ 130"/>
        <xdr:cNvCxnSpPr/>
      </xdr:nvCxnSpPr>
      <xdr:spPr>
        <a:xfrm flipV="1">
          <a:off x="13893800" y="2847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157480</xdr:rowOff>
    </xdr:from>
    <xdr:to>
      <xdr:col>69</xdr:col>
      <xdr:colOff>92075</xdr:colOff>
      <xdr:row>16</xdr:row>
      <xdr:rowOff>157480</xdr:rowOff>
    </xdr:to>
    <xdr:cxnSp macro="">
      <xdr:nvCxnSpPr>
        <xdr:cNvPr id="134" name="直線コネクタ 133"/>
        <xdr:cNvCxnSpPr/>
      </xdr:nvCxnSpPr>
      <xdr:spPr>
        <a:xfrm>
          <a:off x="13004800" y="2900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36" name="テキスト ボックス 135"/>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8" name="テキスト ボックス 137"/>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xdr:rowOff>
    </xdr:from>
    <xdr:to>
      <xdr:col>82</xdr:col>
      <xdr:colOff>158750</xdr:colOff>
      <xdr:row>18</xdr:row>
      <xdr:rowOff>109220</xdr:rowOff>
    </xdr:to>
    <xdr:sp macro="" textlink="">
      <xdr:nvSpPr>
        <xdr:cNvPr id="144" name="楕円 143"/>
        <xdr:cNvSpPr/>
      </xdr:nvSpPr>
      <xdr:spPr>
        <a:xfrm>
          <a:off x="164592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151147</xdr:rowOff>
    </xdr:from>
    <xdr:ext cx="762000" cy="259045"/>
    <xdr:sp macro="" textlink="">
      <xdr:nvSpPr>
        <xdr:cNvPr id="145" name="物件費該当値テキスト"/>
        <xdr:cNvSpPr txBox="1"/>
      </xdr:nvSpPr>
      <xdr:spPr>
        <a:xfrm>
          <a:off x="165989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140970</xdr:rowOff>
    </xdr:from>
    <xdr:to>
      <xdr:col>78</xdr:col>
      <xdr:colOff>120650</xdr:colOff>
      <xdr:row>18</xdr:row>
      <xdr:rowOff>71120</xdr:rowOff>
    </xdr:to>
    <xdr:sp macro="" textlink="">
      <xdr:nvSpPr>
        <xdr:cNvPr id="146" name="楕円 145"/>
        <xdr:cNvSpPr/>
      </xdr:nvSpPr>
      <xdr:spPr>
        <a:xfrm>
          <a:off x="15621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55897</xdr:rowOff>
    </xdr:from>
    <xdr:ext cx="736600" cy="259045"/>
    <xdr:sp macro="" textlink="">
      <xdr:nvSpPr>
        <xdr:cNvPr id="147" name="テキスト ボックス 146"/>
        <xdr:cNvSpPr txBox="1"/>
      </xdr:nvSpPr>
      <xdr:spPr>
        <a:xfrm>
          <a:off x="15290800" y="314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48" name="楕円 147"/>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49" name="テキスト ボックス 148"/>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106680</xdr:rowOff>
    </xdr:from>
    <xdr:to>
      <xdr:col>69</xdr:col>
      <xdr:colOff>142875</xdr:colOff>
      <xdr:row>17</xdr:row>
      <xdr:rowOff>36830</xdr:rowOff>
    </xdr:to>
    <xdr:sp macro="" textlink="">
      <xdr:nvSpPr>
        <xdr:cNvPr id="150" name="楕円 149"/>
        <xdr:cNvSpPr/>
      </xdr:nvSpPr>
      <xdr:spPr>
        <a:xfrm>
          <a:off x="13843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21607</xdr:rowOff>
    </xdr:from>
    <xdr:ext cx="762000" cy="259045"/>
    <xdr:sp macro="" textlink="">
      <xdr:nvSpPr>
        <xdr:cNvPr id="151" name="テキスト ボックス 150"/>
        <xdr:cNvSpPr txBox="1"/>
      </xdr:nvSpPr>
      <xdr:spPr>
        <a:xfrm>
          <a:off x="13512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52" name="楕円 151"/>
        <xdr:cNvSpPr/>
      </xdr:nvSpPr>
      <xdr:spPr>
        <a:xfrm>
          <a:off x="12954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53" name="テキスト ボックス 152"/>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扶助費は、児童手当給付費の減少、分母となる経常一般財源が税収増により増加したことなどから前年度と比較して</a:t>
          </a:r>
          <a:r>
            <a:rPr kumimoji="1" lang="en-US" altLang="ja-JP" sz="1100">
              <a:latin typeface="+mn-ea"/>
              <a:ea typeface="+mn-ea"/>
            </a:rPr>
            <a:t>0.6</a:t>
          </a:r>
          <a:r>
            <a:rPr kumimoji="1" lang="ja-JP" altLang="en-US" sz="1100">
              <a:latin typeface="+mn-ea"/>
              <a:ea typeface="+mn-ea"/>
            </a:rPr>
            <a:t>ポイント減少となった。</a:t>
          </a:r>
          <a:endParaRPr kumimoji="1" lang="en-US" altLang="ja-JP" sz="1100">
            <a:latin typeface="+mn-ea"/>
            <a:ea typeface="+mn-ea"/>
          </a:endParaRPr>
        </a:p>
        <a:p>
          <a:r>
            <a:rPr kumimoji="1" lang="ja-JP" altLang="en-US" sz="1100">
              <a:latin typeface="+mn-ea"/>
              <a:ea typeface="+mn-ea"/>
            </a:rPr>
            <a:t>　扶助費の大部分を占める子育て経費（施設型給付費や児童手当）と障害者支援経費は、少子高齢化の影響により対象人口が減少する見込みであることから長期的には横ばいから減少を見込むが、令和</a:t>
          </a:r>
          <a:r>
            <a:rPr kumimoji="1" lang="en-US" altLang="ja-JP" sz="1100">
              <a:latin typeface="+mn-ea"/>
              <a:ea typeface="+mn-ea"/>
            </a:rPr>
            <a:t>6</a:t>
          </a:r>
          <a:r>
            <a:rPr kumimoji="1" lang="ja-JP" altLang="en-US" sz="1100">
              <a:latin typeface="+mn-ea"/>
              <a:ea typeface="+mn-ea"/>
            </a:rPr>
            <a:t>年度は児童手当の制度改正（給付対象の拡大）により、次年度は扶助費が増加する見込みである。</a:t>
          </a:r>
          <a:endParaRPr kumimoji="1" lang="en-US" altLang="ja-JP" sz="1100">
            <a:latin typeface="+mn-ea"/>
            <a:ea typeface="+mn-ea"/>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42635</xdr:rowOff>
    </xdr:from>
    <xdr:to>
      <xdr:col>24</xdr:col>
      <xdr:colOff>25400</xdr:colOff>
      <xdr:row>55</xdr:row>
      <xdr:rowOff>107950</xdr:rowOff>
    </xdr:to>
    <xdr:cxnSp macro="">
      <xdr:nvCxnSpPr>
        <xdr:cNvPr id="188" name="直線コネクタ 187"/>
        <xdr:cNvCxnSpPr/>
      </xdr:nvCxnSpPr>
      <xdr:spPr>
        <a:xfrm flipV="1">
          <a:off x="3987800" y="94723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89"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42635</xdr:rowOff>
    </xdr:from>
    <xdr:to>
      <xdr:col>19</xdr:col>
      <xdr:colOff>187325</xdr:colOff>
      <xdr:row>55</xdr:row>
      <xdr:rowOff>107950</xdr:rowOff>
    </xdr:to>
    <xdr:cxnSp macro="">
      <xdr:nvCxnSpPr>
        <xdr:cNvPr id="191" name="直線コネクタ 190"/>
        <xdr:cNvCxnSpPr/>
      </xdr:nvCxnSpPr>
      <xdr:spPr>
        <a:xfrm>
          <a:off x="3098800" y="94723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9978</xdr:rowOff>
    </xdr:from>
    <xdr:to>
      <xdr:col>15</xdr:col>
      <xdr:colOff>98425</xdr:colOff>
      <xdr:row>55</xdr:row>
      <xdr:rowOff>42635</xdr:rowOff>
    </xdr:to>
    <xdr:cxnSp macro="">
      <xdr:nvCxnSpPr>
        <xdr:cNvPr id="194" name="直線コネクタ 193"/>
        <xdr:cNvCxnSpPr/>
      </xdr:nvCxnSpPr>
      <xdr:spPr>
        <a:xfrm>
          <a:off x="2209800" y="9439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9978</xdr:rowOff>
    </xdr:from>
    <xdr:to>
      <xdr:col>11</xdr:col>
      <xdr:colOff>9525</xdr:colOff>
      <xdr:row>55</xdr:row>
      <xdr:rowOff>107950</xdr:rowOff>
    </xdr:to>
    <xdr:cxnSp macro="">
      <xdr:nvCxnSpPr>
        <xdr:cNvPr id="197" name="直線コネクタ 196"/>
        <xdr:cNvCxnSpPr/>
      </xdr:nvCxnSpPr>
      <xdr:spPr>
        <a:xfrm flipV="1">
          <a:off x="1320800" y="94397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199" name="テキスト ボックス 198"/>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01" name="テキスト ボックス 200"/>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163285</xdr:rowOff>
    </xdr:from>
    <xdr:to>
      <xdr:col>24</xdr:col>
      <xdr:colOff>76200</xdr:colOff>
      <xdr:row>55</xdr:row>
      <xdr:rowOff>93435</xdr:rowOff>
    </xdr:to>
    <xdr:sp macro="" textlink="">
      <xdr:nvSpPr>
        <xdr:cNvPr id="207" name="楕円 206"/>
        <xdr:cNvSpPr/>
      </xdr:nvSpPr>
      <xdr:spPr>
        <a:xfrm>
          <a:off x="4775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8362</xdr:rowOff>
    </xdr:from>
    <xdr:ext cx="762000" cy="259045"/>
    <xdr:sp macro="" textlink="">
      <xdr:nvSpPr>
        <xdr:cNvPr id="208" name="扶助費該当値テキスト"/>
        <xdr:cNvSpPr txBox="1"/>
      </xdr:nvSpPr>
      <xdr:spPr>
        <a:xfrm>
          <a:off x="49149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9" name="楕円 208"/>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10" name="テキスト ボックス 209"/>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163285</xdr:rowOff>
    </xdr:from>
    <xdr:to>
      <xdr:col>15</xdr:col>
      <xdr:colOff>149225</xdr:colOff>
      <xdr:row>55</xdr:row>
      <xdr:rowOff>93435</xdr:rowOff>
    </xdr:to>
    <xdr:sp macro="" textlink="">
      <xdr:nvSpPr>
        <xdr:cNvPr id="211" name="楕円 210"/>
        <xdr:cNvSpPr/>
      </xdr:nvSpPr>
      <xdr:spPr>
        <a:xfrm>
          <a:off x="3048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103612</xdr:rowOff>
    </xdr:from>
    <xdr:ext cx="762000" cy="259045"/>
    <xdr:sp macro="" textlink="">
      <xdr:nvSpPr>
        <xdr:cNvPr id="212" name="テキスト ボックス 211"/>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130628</xdr:rowOff>
    </xdr:from>
    <xdr:to>
      <xdr:col>11</xdr:col>
      <xdr:colOff>60325</xdr:colOff>
      <xdr:row>55</xdr:row>
      <xdr:rowOff>60778</xdr:rowOff>
    </xdr:to>
    <xdr:sp macro="" textlink="">
      <xdr:nvSpPr>
        <xdr:cNvPr id="213" name="楕円 212"/>
        <xdr:cNvSpPr/>
      </xdr:nvSpPr>
      <xdr:spPr>
        <a:xfrm>
          <a:off x="2159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70955</xdr:rowOff>
    </xdr:from>
    <xdr:ext cx="762000" cy="259045"/>
    <xdr:sp macro="" textlink="">
      <xdr:nvSpPr>
        <xdr:cNvPr id="214" name="テキスト ボックス 213"/>
        <xdr:cNvSpPr txBox="1"/>
      </xdr:nvSpPr>
      <xdr:spPr>
        <a:xfrm>
          <a:off x="1828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5" name="楕円 214"/>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6" name="テキスト ボックス 215"/>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その他は、維持補修費と特別会計への繰出金の合計</a:t>
          </a:r>
          <a:r>
            <a:rPr kumimoji="1" lang="ja-JP" altLang="en-US" sz="1100">
              <a:solidFill>
                <a:schemeClr val="dk1"/>
              </a:solidFill>
              <a:effectLst/>
              <a:latin typeface="+mn-ea"/>
              <a:ea typeface="+mn-ea"/>
              <a:cs typeface="+mn-cs"/>
            </a:rPr>
            <a:t>で、経常収支比率増加の主な要因は、介護保険および</a:t>
          </a:r>
          <a:r>
            <a:rPr kumimoji="1" lang="ja-JP" altLang="ja-JP" sz="1100">
              <a:solidFill>
                <a:schemeClr val="dk1"/>
              </a:solidFill>
              <a:effectLst/>
              <a:latin typeface="+mn-ea"/>
              <a:ea typeface="+mn-ea"/>
              <a:cs typeface="+mn-cs"/>
            </a:rPr>
            <a:t>後期高齢者医療保険</a:t>
          </a:r>
          <a:r>
            <a:rPr kumimoji="1" lang="ja-JP" altLang="en-US" sz="1100">
              <a:solidFill>
                <a:schemeClr val="dk1"/>
              </a:solidFill>
              <a:effectLst/>
              <a:latin typeface="+mn-ea"/>
              <a:ea typeface="+mn-ea"/>
              <a:cs typeface="+mn-cs"/>
            </a:rPr>
            <a:t>における</a:t>
          </a:r>
          <a:r>
            <a:rPr kumimoji="1" lang="ja-JP" altLang="ja-JP" sz="1100">
              <a:solidFill>
                <a:schemeClr val="dk1"/>
              </a:solidFill>
              <a:effectLst/>
              <a:latin typeface="+mn-ea"/>
              <a:ea typeface="+mn-ea"/>
              <a:cs typeface="+mn-cs"/>
            </a:rPr>
            <a:t>給付費増</a:t>
          </a:r>
          <a:r>
            <a:rPr kumimoji="1" lang="ja-JP" altLang="en-US" sz="1100">
              <a:solidFill>
                <a:schemeClr val="dk1"/>
              </a:solidFill>
              <a:effectLst/>
              <a:latin typeface="+mn-ea"/>
              <a:ea typeface="+mn-ea"/>
              <a:cs typeface="+mn-cs"/>
            </a:rPr>
            <a:t>に伴い、特別会計への繰出金が増加しているためである。</a:t>
          </a:r>
          <a:endParaRPr kumimoji="1" lang="en-US" altLang="ja-JP" sz="1100">
            <a:solidFill>
              <a:schemeClr val="dk1"/>
            </a:solidFill>
            <a:effectLst/>
            <a:latin typeface="+mn-ea"/>
            <a:ea typeface="+mn-ea"/>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143328</xdr:rowOff>
    </xdr:to>
    <xdr:cxnSp macro="">
      <xdr:nvCxnSpPr>
        <xdr:cNvPr id="251" name="直線コネクタ 250"/>
        <xdr:cNvCxnSpPr/>
      </xdr:nvCxnSpPr>
      <xdr:spPr>
        <a:xfrm>
          <a:off x="15671800" y="96901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119034</xdr:rowOff>
    </xdr:from>
    <xdr:ext cx="762000" cy="259045"/>
    <xdr:sp macro="" textlink="">
      <xdr:nvSpPr>
        <xdr:cNvPr id="252" name="その他平均値テキスト"/>
        <xdr:cNvSpPr txBox="1"/>
      </xdr:nvSpPr>
      <xdr:spPr>
        <a:xfrm>
          <a:off x="16598900" y="9720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45357</xdr:rowOff>
    </xdr:from>
    <xdr:to>
      <xdr:col>78</xdr:col>
      <xdr:colOff>69850</xdr:colOff>
      <xdr:row>56</xdr:row>
      <xdr:rowOff>88900</xdr:rowOff>
    </xdr:to>
    <xdr:cxnSp macro="">
      <xdr:nvCxnSpPr>
        <xdr:cNvPr id="254" name="直線コネクタ 253"/>
        <xdr:cNvCxnSpPr/>
      </xdr:nvCxnSpPr>
      <xdr:spPr>
        <a:xfrm>
          <a:off x="14782800" y="9646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45357</xdr:rowOff>
    </xdr:from>
    <xdr:to>
      <xdr:col>73</xdr:col>
      <xdr:colOff>180975</xdr:colOff>
      <xdr:row>56</xdr:row>
      <xdr:rowOff>143328</xdr:rowOff>
    </xdr:to>
    <xdr:cxnSp macro="">
      <xdr:nvCxnSpPr>
        <xdr:cNvPr id="257" name="直線コネクタ 256"/>
        <xdr:cNvCxnSpPr/>
      </xdr:nvCxnSpPr>
      <xdr:spPr>
        <a:xfrm flipV="1">
          <a:off x="13893800" y="96465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59" name="テキスト ボックス 258"/>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99785</xdr:rowOff>
    </xdr:from>
    <xdr:to>
      <xdr:col>69</xdr:col>
      <xdr:colOff>92075</xdr:colOff>
      <xdr:row>56</xdr:row>
      <xdr:rowOff>143328</xdr:rowOff>
    </xdr:to>
    <xdr:cxnSp macro="">
      <xdr:nvCxnSpPr>
        <xdr:cNvPr id="260" name="直線コネクタ 259"/>
        <xdr:cNvCxnSpPr/>
      </xdr:nvCxnSpPr>
      <xdr:spPr>
        <a:xfrm>
          <a:off x="13004800" y="97009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2" name="テキスト ボックス 261"/>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148970</xdr:rowOff>
    </xdr:from>
    <xdr:ext cx="762000" cy="259045"/>
    <xdr:sp macro="" textlink="">
      <xdr:nvSpPr>
        <xdr:cNvPr id="264" name="テキスト ボックス 263"/>
        <xdr:cNvSpPr txBox="1"/>
      </xdr:nvSpPr>
      <xdr:spPr>
        <a:xfrm>
          <a:off x="12623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70" name="楕円 269"/>
        <xdr:cNvSpPr/>
      </xdr:nvSpPr>
      <xdr:spPr>
        <a:xfrm>
          <a:off x="16459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109055</xdr:rowOff>
    </xdr:from>
    <xdr:ext cx="762000" cy="259045"/>
    <xdr:sp macro="" textlink="">
      <xdr:nvSpPr>
        <xdr:cNvPr id="271" name="その他該当値テキスト"/>
        <xdr:cNvSpPr txBox="1"/>
      </xdr:nvSpPr>
      <xdr:spPr>
        <a:xfrm>
          <a:off x="165989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72" name="楕円 271"/>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73" name="テキスト ボックス 272"/>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166007</xdr:rowOff>
    </xdr:from>
    <xdr:to>
      <xdr:col>74</xdr:col>
      <xdr:colOff>31750</xdr:colOff>
      <xdr:row>56</xdr:row>
      <xdr:rowOff>96157</xdr:rowOff>
    </xdr:to>
    <xdr:sp macro="" textlink="">
      <xdr:nvSpPr>
        <xdr:cNvPr id="274" name="楕円 273"/>
        <xdr:cNvSpPr/>
      </xdr:nvSpPr>
      <xdr:spPr>
        <a:xfrm>
          <a:off x="14732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106334</xdr:rowOff>
    </xdr:from>
    <xdr:ext cx="762000" cy="259045"/>
    <xdr:sp macro="" textlink="">
      <xdr:nvSpPr>
        <xdr:cNvPr id="275" name="テキスト ボックス 274"/>
        <xdr:cNvSpPr txBox="1"/>
      </xdr:nvSpPr>
      <xdr:spPr>
        <a:xfrm>
          <a:off x="14401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92528</xdr:rowOff>
    </xdr:from>
    <xdr:to>
      <xdr:col>69</xdr:col>
      <xdr:colOff>142875</xdr:colOff>
      <xdr:row>57</xdr:row>
      <xdr:rowOff>22678</xdr:rowOff>
    </xdr:to>
    <xdr:sp macro="" textlink="">
      <xdr:nvSpPr>
        <xdr:cNvPr id="276" name="楕円 275"/>
        <xdr:cNvSpPr/>
      </xdr:nvSpPr>
      <xdr:spPr>
        <a:xfrm>
          <a:off x="13843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macro="" textlink="">
      <xdr:nvSpPr>
        <xdr:cNvPr id="277" name="テキスト ボックス 276"/>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48985</xdr:rowOff>
    </xdr:from>
    <xdr:to>
      <xdr:col>65</xdr:col>
      <xdr:colOff>53975</xdr:colOff>
      <xdr:row>56</xdr:row>
      <xdr:rowOff>150585</xdr:rowOff>
    </xdr:to>
    <xdr:sp macro="" textlink="">
      <xdr:nvSpPr>
        <xdr:cNvPr id="278" name="楕円 277"/>
        <xdr:cNvSpPr/>
      </xdr:nvSpPr>
      <xdr:spPr>
        <a:xfrm>
          <a:off x="12954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160762</xdr:rowOff>
    </xdr:from>
    <xdr:ext cx="762000" cy="259045"/>
    <xdr:sp macro="" textlink="">
      <xdr:nvSpPr>
        <xdr:cNvPr id="279" name="テキスト ボックス 278"/>
        <xdr:cNvSpPr txBox="1"/>
      </xdr:nvSpPr>
      <xdr:spPr>
        <a:xfrm>
          <a:off x="12623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広域ごみ処理施設組合（の建設費に係る公債費の償還完了による）への負担金減少にともない、補助費等は前年度比</a:t>
          </a:r>
          <a:r>
            <a:rPr kumimoji="1" lang="en-US" altLang="ja-JP" sz="1100">
              <a:latin typeface="+mn-ea"/>
              <a:ea typeface="+mn-ea"/>
            </a:rPr>
            <a:t>1</a:t>
          </a:r>
          <a:r>
            <a:rPr kumimoji="1" lang="ja-JP" altLang="en-US" sz="1100">
              <a:latin typeface="+mn-ea"/>
              <a:ea typeface="+mn-ea"/>
            </a:rPr>
            <a:t>ポイントの減少となった。</a:t>
          </a:r>
          <a:endParaRPr kumimoji="1" lang="en-US" altLang="ja-JP" sz="1100">
            <a:latin typeface="+mn-ea"/>
            <a:ea typeface="+mn-ea"/>
          </a:endParaRPr>
        </a:p>
        <a:p>
          <a:r>
            <a:rPr kumimoji="1" lang="ja-JP" altLang="en-US" sz="1100">
              <a:latin typeface="+mn-ea"/>
              <a:ea typeface="+mn-ea"/>
            </a:rPr>
            <a:t>　本町は、類似団体平均に対して</a:t>
          </a:r>
          <a:r>
            <a:rPr kumimoji="1" lang="en-US" altLang="ja-JP" sz="1100">
              <a:latin typeface="+mn-ea"/>
              <a:ea typeface="+mn-ea"/>
            </a:rPr>
            <a:t>5.9</a:t>
          </a:r>
          <a:r>
            <a:rPr kumimoji="1" lang="ja-JP" altLang="en-US" sz="1100">
              <a:latin typeface="+mn-ea"/>
              <a:ea typeface="+mn-ea"/>
            </a:rPr>
            <a:t>ポイント低い水準であるが、本町は</a:t>
          </a:r>
          <a:r>
            <a:rPr kumimoji="1" lang="ja-JP" altLang="ja-JP" sz="1100">
              <a:solidFill>
                <a:schemeClr val="dk1"/>
              </a:solidFill>
              <a:effectLst/>
              <a:latin typeface="+mn-lt"/>
              <a:ea typeface="+mn-ea"/>
              <a:cs typeface="+mn-cs"/>
            </a:rPr>
            <a:t>町単独で消防本部を設置していることにより</a:t>
          </a:r>
          <a:r>
            <a:rPr kumimoji="1" lang="ja-JP" altLang="en-US" sz="1100">
              <a:solidFill>
                <a:schemeClr val="dk1"/>
              </a:solidFill>
              <a:effectLst/>
              <a:latin typeface="+mn-lt"/>
              <a:ea typeface="+mn-ea"/>
              <a:cs typeface="+mn-cs"/>
            </a:rPr>
            <a:t>人件費が多くなる分、補助費等（組合消防に対する負担金）が少なくなっているものと分析している。</a:t>
          </a:r>
          <a:endParaRPr lang="ja-JP" altLang="ja-JP" sz="1100">
            <a:effectLst/>
            <a:latin typeface="+mn-ea"/>
            <a:ea typeface="+mn-ea"/>
          </a:endParaRPr>
        </a:p>
        <a:p>
          <a:endParaRPr kumimoji="1" lang="ja-JP" altLang="en-US" sz="1100">
            <a:latin typeface="+mn-ea"/>
            <a:ea typeface="+mn-ea"/>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106426</xdr:rowOff>
    </xdr:from>
    <xdr:to>
      <xdr:col>82</xdr:col>
      <xdr:colOff>107950</xdr:colOff>
      <xdr:row>35</xdr:row>
      <xdr:rowOff>152146</xdr:rowOff>
    </xdr:to>
    <xdr:cxnSp macro="">
      <xdr:nvCxnSpPr>
        <xdr:cNvPr id="309" name="直線コネクタ 308"/>
        <xdr:cNvCxnSpPr/>
      </xdr:nvCxnSpPr>
      <xdr:spPr>
        <a:xfrm flipV="1">
          <a:off x="15671800" y="61071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0" name="補助費等平均値テキスト"/>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115570</xdr:rowOff>
    </xdr:from>
    <xdr:to>
      <xdr:col>78</xdr:col>
      <xdr:colOff>69850</xdr:colOff>
      <xdr:row>35</xdr:row>
      <xdr:rowOff>152146</xdr:rowOff>
    </xdr:to>
    <xdr:cxnSp macro="">
      <xdr:nvCxnSpPr>
        <xdr:cNvPr id="312" name="直線コネクタ 311"/>
        <xdr:cNvCxnSpPr/>
      </xdr:nvCxnSpPr>
      <xdr:spPr>
        <a:xfrm>
          <a:off x="14782800" y="61163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4" name="テキスト ボックス 313"/>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115570</xdr:rowOff>
    </xdr:from>
    <xdr:to>
      <xdr:col>73</xdr:col>
      <xdr:colOff>180975</xdr:colOff>
      <xdr:row>35</xdr:row>
      <xdr:rowOff>133858</xdr:rowOff>
    </xdr:to>
    <xdr:cxnSp macro="">
      <xdr:nvCxnSpPr>
        <xdr:cNvPr id="315" name="直線コネクタ 314"/>
        <xdr:cNvCxnSpPr/>
      </xdr:nvCxnSpPr>
      <xdr:spPr>
        <a:xfrm flipV="1">
          <a:off x="13893800" y="61163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133858</xdr:rowOff>
    </xdr:from>
    <xdr:to>
      <xdr:col>69</xdr:col>
      <xdr:colOff>92075</xdr:colOff>
      <xdr:row>36</xdr:row>
      <xdr:rowOff>26416</xdr:rowOff>
    </xdr:to>
    <xdr:cxnSp macro="">
      <xdr:nvCxnSpPr>
        <xdr:cNvPr id="318" name="直線コネクタ 317"/>
        <xdr:cNvCxnSpPr/>
      </xdr:nvCxnSpPr>
      <xdr:spPr>
        <a:xfrm flipV="1">
          <a:off x="13004800" y="61346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2" name="テキスト ボックス 321"/>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55626</xdr:rowOff>
    </xdr:from>
    <xdr:to>
      <xdr:col>82</xdr:col>
      <xdr:colOff>158750</xdr:colOff>
      <xdr:row>35</xdr:row>
      <xdr:rowOff>157226</xdr:rowOff>
    </xdr:to>
    <xdr:sp macro="" textlink="">
      <xdr:nvSpPr>
        <xdr:cNvPr id="328" name="楕円 327"/>
        <xdr:cNvSpPr/>
      </xdr:nvSpPr>
      <xdr:spPr>
        <a:xfrm>
          <a:off x="164592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72153</xdr:rowOff>
    </xdr:from>
    <xdr:ext cx="762000" cy="259045"/>
    <xdr:sp macro="" textlink="">
      <xdr:nvSpPr>
        <xdr:cNvPr id="329" name="補助費等該当値テキスト"/>
        <xdr:cNvSpPr txBox="1"/>
      </xdr:nvSpPr>
      <xdr:spPr>
        <a:xfrm>
          <a:off x="16598900" y="59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101346</xdr:rowOff>
    </xdr:from>
    <xdr:to>
      <xdr:col>78</xdr:col>
      <xdr:colOff>120650</xdr:colOff>
      <xdr:row>36</xdr:row>
      <xdr:rowOff>31496</xdr:rowOff>
    </xdr:to>
    <xdr:sp macro="" textlink="">
      <xdr:nvSpPr>
        <xdr:cNvPr id="330" name="楕円 329"/>
        <xdr:cNvSpPr/>
      </xdr:nvSpPr>
      <xdr:spPr>
        <a:xfrm>
          <a:off x="15621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41673</xdr:rowOff>
    </xdr:from>
    <xdr:ext cx="736600" cy="259045"/>
    <xdr:sp macro="" textlink="">
      <xdr:nvSpPr>
        <xdr:cNvPr id="331" name="テキスト ボックス 330"/>
        <xdr:cNvSpPr txBox="1"/>
      </xdr:nvSpPr>
      <xdr:spPr>
        <a:xfrm>
          <a:off x="15290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64770</xdr:rowOff>
    </xdr:from>
    <xdr:to>
      <xdr:col>74</xdr:col>
      <xdr:colOff>31750</xdr:colOff>
      <xdr:row>35</xdr:row>
      <xdr:rowOff>166370</xdr:rowOff>
    </xdr:to>
    <xdr:sp macro="" textlink="">
      <xdr:nvSpPr>
        <xdr:cNvPr id="332" name="楕円 331"/>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5097</xdr:rowOff>
    </xdr:from>
    <xdr:ext cx="762000" cy="259045"/>
    <xdr:sp macro="" textlink="">
      <xdr:nvSpPr>
        <xdr:cNvPr id="333" name="テキスト ボックス 332"/>
        <xdr:cNvSpPr txBox="1"/>
      </xdr:nvSpPr>
      <xdr:spPr>
        <a:xfrm>
          <a:off x="14401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83058</xdr:rowOff>
    </xdr:from>
    <xdr:to>
      <xdr:col>69</xdr:col>
      <xdr:colOff>142875</xdr:colOff>
      <xdr:row>36</xdr:row>
      <xdr:rowOff>13208</xdr:rowOff>
    </xdr:to>
    <xdr:sp macro="" textlink="">
      <xdr:nvSpPr>
        <xdr:cNvPr id="334" name="楕円 333"/>
        <xdr:cNvSpPr/>
      </xdr:nvSpPr>
      <xdr:spPr>
        <a:xfrm>
          <a:off x="13843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23385</xdr:rowOff>
    </xdr:from>
    <xdr:ext cx="762000" cy="259045"/>
    <xdr:sp macro="" textlink="">
      <xdr:nvSpPr>
        <xdr:cNvPr id="335" name="テキスト ボックス 334"/>
        <xdr:cNvSpPr txBox="1"/>
      </xdr:nvSpPr>
      <xdr:spPr>
        <a:xfrm>
          <a:off x="13512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36" name="楕円 335"/>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37" name="テキスト ボックス 336"/>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公債費</a:t>
          </a:r>
          <a:r>
            <a:rPr kumimoji="1" lang="ja-JP" altLang="en-US" sz="1100">
              <a:solidFill>
                <a:schemeClr val="dk1"/>
              </a:solidFill>
              <a:effectLst/>
              <a:latin typeface="+mn-ea"/>
              <a:ea typeface="+mn-ea"/>
              <a:cs typeface="+mn-cs"/>
            </a:rPr>
            <a:t>自体はほぼ横ばいだが、</a:t>
          </a:r>
          <a:r>
            <a:rPr kumimoji="1" lang="ja-JP" altLang="ja-JP" sz="1100">
              <a:solidFill>
                <a:schemeClr val="dk1"/>
              </a:solidFill>
              <a:effectLst/>
              <a:latin typeface="+mn-lt"/>
              <a:ea typeface="+mn-ea"/>
              <a:cs typeface="+mn-cs"/>
            </a:rPr>
            <a:t>分母となる経常一般財源が税収増により増加したこと</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ポイント減少となった。</a:t>
          </a:r>
          <a:endParaRPr lang="ja-JP" altLang="ja-JP">
            <a:effectLst/>
          </a:endParaRPr>
        </a:p>
        <a:p>
          <a:r>
            <a:rPr kumimoji="1" lang="ja-JP" altLang="en-US" sz="1100">
              <a:solidFill>
                <a:schemeClr val="dk1"/>
              </a:solidFill>
              <a:effectLst/>
              <a:latin typeface="+mn-ea"/>
              <a:ea typeface="+mn-ea"/>
              <a:cs typeface="+mn-cs"/>
            </a:rPr>
            <a:t>　公債費については、償還額の半分以上を占める臨時財政対策の発行額が令和</a:t>
          </a:r>
          <a:r>
            <a:rPr kumimoji="1" lang="en-US" altLang="ja-JP" sz="1100">
              <a:solidFill>
                <a:schemeClr val="dk1"/>
              </a:solidFill>
              <a:effectLst/>
              <a:latin typeface="+mn-ea"/>
              <a:ea typeface="+mn-ea"/>
              <a:cs typeface="+mn-cs"/>
            </a:rPr>
            <a:t>4</a:t>
          </a:r>
          <a:r>
            <a:rPr kumimoji="1" lang="ja-JP" altLang="en-US" sz="1100">
              <a:solidFill>
                <a:schemeClr val="dk1"/>
              </a:solidFill>
              <a:effectLst/>
              <a:latin typeface="+mn-ea"/>
              <a:ea typeface="+mn-ea"/>
              <a:cs typeface="+mn-cs"/>
            </a:rPr>
            <a:t>年度より大幅に減少しているため、今後は経常収支比率の減少を見込んでいる。</a:t>
          </a:r>
          <a:endParaRPr lang="ja-JP" altLang="ja-JP" sz="1100">
            <a:effectLst/>
            <a:latin typeface="+mn-ea"/>
            <a:ea typeface="+mn-ea"/>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85852</xdr:rowOff>
    </xdr:from>
    <xdr:to>
      <xdr:col>24</xdr:col>
      <xdr:colOff>25400</xdr:colOff>
      <xdr:row>76</xdr:row>
      <xdr:rowOff>99568</xdr:rowOff>
    </xdr:to>
    <xdr:cxnSp macro="">
      <xdr:nvCxnSpPr>
        <xdr:cNvPr id="367" name="直線コネクタ 366"/>
        <xdr:cNvCxnSpPr/>
      </xdr:nvCxnSpPr>
      <xdr:spPr>
        <a:xfrm flipV="1">
          <a:off x="3987800" y="131160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75709</xdr:rowOff>
    </xdr:from>
    <xdr:ext cx="762000" cy="259045"/>
    <xdr:sp macro="" textlink="">
      <xdr:nvSpPr>
        <xdr:cNvPr id="368" name="公債費平均値テキスト"/>
        <xdr:cNvSpPr txBox="1"/>
      </xdr:nvSpPr>
      <xdr:spPr>
        <a:xfrm>
          <a:off x="4914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26415</xdr:rowOff>
    </xdr:from>
    <xdr:to>
      <xdr:col>19</xdr:col>
      <xdr:colOff>187325</xdr:colOff>
      <xdr:row>76</xdr:row>
      <xdr:rowOff>99568</xdr:rowOff>
    </xdr:to>
    <xdr:cxnSp macro="">
      <xdr:nvCxnSpPr>
        <xdr:cNvPr id="370" name="直線コネクタ 369"/>
        <xdr:cNvCxnSpPr/>
      </xdr:nvCxnSpPr>
      <xdr:spPr>
        <a:xfrm>
          <a:off x="3098800" y="13056615"/>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2" name="テキスト ボックス 371"/>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26415</xdr:rowOff>
    </xdr:from>
    <xdr:to>
      <xdr:col>15</xdr:col>
      <xdr:colOff>98425</xdr:colOff>
      <xdr:row>76</xdr:row>
      <xdr:rowOff>40132</xdr:rowOff>
    </xdr:to>
    <xdr:cxnSp macro="">
      <xdr:nvCxnSpPr>
        <xdr:cNvPr id="373" name="直線コネクタ 372"/>
        <xdr:cNvCxnSpPr/>
      </xdr:nvCxnSpPr>
      <xdr:spPr>
        <a:xfrm flipV="1">
          <a:off x="2209800" y="130566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167149</xdr:rowOff>
    </xdr:from>
    <xdr:ext cx="762000" cy="259045"/>
    <xdr:sp macro="" textlink="">
      <xdr:nvSpPr>
        <xdr:cNvPr id="375" name="テキスト ボックス 374"/>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40132</xdr:rowOff>
    </xdr:from>
    <xdr:to>
      <xdr:col>11</xdr:col>
      <xdr:colOff>9525</xdr:colOff>
      <xdr:row>76</xdr:row>
      <xdr:rowOff>58420</xdr:rowOff>
    </xdr:to>
    <xdr:cxnSp macro="">
      <xdr:nvCxnSpPr>
        <xdr:cNvPr id="376" name="直線コネクタ 375"/>
        <xdr:cNvCxnSpPr/>
      </xdr:nvCxnSpPr>
      <xdr:spPr>
        <a:xfrm flipV="1">
          <a:off x="1320800" y="130703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27703</xdr:rowOff>
    </xdr:from>
    <xdr:ext cx="762000" cy="259045"/>
    <xdr:sp macro="" textlink="">
      <xdr:nvSpPr>
        <xdr:cNvPr id="378" name="テキスト ボックス 377"/>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0" name="テキスト ボックス 379"/>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35052</xdr:rowOff>
    </xdr:from>
    <xdr:to>
      <xdr:col>24</xdr:col>
      <xdr:colOff>76200</xdr:colOff>
      <xdr:row>76</xdr:row>
      <xdr:rowOff>136652</xdr:rowOff>
    </xdr:to>
    <xdr:sp macro="" textlink="">
      <xdr:nvSpPr>
        <xdr:cNvPr id="386" name="楕円 385"/>
        <xdr:cNvSpPr/>
      </xdr:nvSpPr>
      <xdr:spPr>
        <a:xfrm>
          <a:off x="4775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51579</xdr:rowOff>
    </xdr:from>
    <xdr:ext cx="762000" cy="259045"/>
    <xdr:sp macro="" textlink="">
      <xdr:nvSpPr>
        <xdr:cNvPr id="387" name="公債費該当値テキスト"/>
        <xdr:cNvSpPr txBox="1"/>
      </xdr:nvSpPr>
      <xdr:spPr>
        <a:xfrm>
          <a:off x="4914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48768</xdr:rowOff>
    </xdr:from>
    <xdr:to>
      <xdr:col>20</xdr:col>
      <xdr:colOff>38100</xdr:colOff>
      <xdr:row>76</xdr:row>
      <xdr:rowOff>150368</xdr:rowOff>
    </xdr:to>
    <xdr:sp macro="" textlink="">
      <xdr:nvSpPr>
        <xdr:cNvPr id="388" name="楕円 387"/>
        <xdr:cNvSpPr/>
      </xdr:nvSpPr>
      <xdr:spPr>
        <a:xfrm>
          <a:off x="3937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160545</xdr:rowOff>
    </xdr:from>
    <xdr:ext cx="736600" cy="259045"/>
    <xdr:sp macro="" textlink="">
      <xdr:nvSpPr>
        <xdr:cNvPr id="389" name="テキスト ボックス 388"/>
        <xdr:cNvSpPr txBox="1"/>
      </xdr:nvSpPr>
      <xdr:spPr>
        <a:xfrm>
          <a:off x="3606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147065</xdr:rowOff>
    </xdr:from>
    <xdr:to>
      <xdr:col>15</xdr:col>
      <xdr:colOff>149225</xdr:colOff>
      <xdr:row>76</xdr:row>
      <xdr:rowOff>77215</xdr:rowOff>
    </xdr:to>
    <xdr:sp macro="" textlink="">
      <xdr:nvSpPr>
        <xdr:cNvPr id="390" name="楕円 389"/>
        <xdr:cNvSpPr/>
      </xdr:nvSpPr>
      <xdr:spPr>
        <a:xfrm>
          <a:off x="3048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87393</xdr:rowOff>
    </xdr:from>
    <xdr:ext cx="762000" cy="259045"/>
    <xdr:sp macro="" textlink="">
      <xdr:nvSpPr>
        <xdr:cNvPr id="391" name="テキスト ボックス 390"/>
        <xdr:cNvSpPr txBox="1"/>
      </xdr:nvSpPr>
      <xdr:spPr>
        <a:xfrm>
          <a:off x="2717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160782</xdr:rowOff>
    </xdr:from>
    <xdr:to>
      <xdr:col>11</xdr:col>
      <xdr:colOff>60325</xdr:colOff>
      <xdr:row>76</xdr:row>
      <xdr:rowOff>90932</xdr:rowOff>
    </xdr:to>
    <xdr:sp macro="" textlink="">
      <xdr:nvSpPr>
        <xdr:cNvPr id="392" name="楕円 391"/>
        <xdr:cNvSpPr/>
      </xdr:nvSpPr>
      <xdr:spPr>
        <a:xfrm>
          <a:off x="2159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101109</xdr:rowOff>
    </xdr:from>
    <xdr:ext cx="762000" cy="259045"/>
    <xdr:sp macro="" textlink="">
      <xdr:nvSpPr>
        <xdr:cNvPr id="393" name="テキスト ボックス 392"/>
        <xdr:cNvSpPr txBox="1"/>
      </xdr:nvSpPr>
      <xdr:spPr>
        <a:xfrm>
          <a:off x="1828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394" name="楕円 393"/>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395" name="テキスト ボックス 394"/>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公債費以外に係る経常収支比率は、前年度に比べ</a:t>
          </a:r>
          <a:r>
            <a:rPr kumimoji="1" lang="en-US" altLang="ja-JP" sz="1100">
              <a:solidFill>
                <a:schemeClr val="dk1"/>
              </a:solidFill>
              <a:effectLst/>
              <a:latin typeface="+mn-ea"/>
              <a:ea typeface="+mn-ea"/>
              <a:cs typeface="+mn-cs"/>
            </a:rPr>
            <a:t>1.1</a:t>
          </a:r>
          <a:r>
            <a:rPr kumimoji="1" lang="ja-JP" altLang="en-US" sz="1100">
              <a:solidFill>
                <a:schemeClr val="dk1"/>
              </a:solidFill>
              <a:effectLst/>
              <a:latin typeface="+mn-ea"/>
              <a:ea typeface="+mn-ea"/>
              <a:cs typeface="+mn-cs"/>
            </a:rPr>
            <a:t>ポ</a:t>
          </a:r>
          <a:r>
            <a:rPr kumimoji="1" lang="ja-JP" altLang="ja-JP" sz="1100">
              <a:solidFill>
                <a:schemeClr val="dk1"/>
              </a:solidFill>
              <a:effectLst/>
              <a:latin typeface="+mn-ea"/>
              <a:ea typeface="+mn-ea"/>
              <a:cs typeface="+mn-cs"/>
            </a:rPr>
            <a:t>イント</a:t>
          </a:r>
          <a:r>
            <a:rPr kumimoji="1" lang="ja-JP" altLang="en-US" sz="1100">
              <a:solidFill>
                <a:schemeClr val="dk1"/>
              </a:solidFill>
              <a:effectLst/>
              <a:latin typeface="+mn-ea"/>
              <a:ea typeface="+mn-ea"/>
              <a:cs typeface="+mn-cs"/>
            </a:rPr>
            <a:t>減少した。</a:t>
          </a:r>
          <a:endParaRPr lang="ja-JP" altLang="ja-JP" sz="1100">
            <a:effectLst/>
            <a:latin typeface="+mn-ea"/>
            <a:ea typeface="+mn-ea"/>
          </a:endParaRPr>
        </a:p>
        <a:p>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今後は、臨時財政対策債の借入の減少に伴い、公債費が減少することにより、相対的に公債費以外の経常収支比率が増加する見込みである。</a:t>
          </a:r>
          <a:endParaRPr kumimoji="1" lang="en-US" altLang="ja-JP" sz="1100">
            <a:solidFill>
              <a:schemeClr val="dk1"/>
            </a:solidFill>
            <a:effectLst/>
            <a:latin typeface="+mn-ea"/>
            <a:ea typeface="+mn-ea"/>
            <a:cs typeface="+mn-cs"/>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78</xdr:row>
      <xdr:rowOff>62992</xdr:rowOff>
    </xdr:to>
    <xdr:cxnSp macro="">
      <xdr:nvCxnSpPr>
        <xdr:cNvPr id="426" name="直線コネクタ 425"/>
        <xdr:cNvCxnSpPr/>
      </xdr:nvCxnSpPr>
      <xdr:spPr>
        <a:xfrm flipV="1">
          <a:off x="15671800" y="1338580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27"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168148</xdr:rowOff>
    </xdr:from>
    <xdr:to>
      <xdr:col>78</xdr:col>
      <xdr:colOff>69850</xdr:colOff>
      <xdr:row>78</xdr:row>
      <xdr:rowOff>62992</xdr:rowOff>
    </xdr:to>
    <xdr:cxnSp macro="">
      <xdr:nvCxnSpPr>
        <xdr:cNvPr id="429" name="直線コネクタ 428"/>
        <xdr:cNvCxnSpPr/>
      </xdr:nvCxnSpPr>
      <xdr:spPr>
        <a:xfrm>
          <a:off x="14782800" y="13198348"/>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1" name="テキスト ボックス 430"/>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168148</xdr:rowOff>
    </xdr:from>
    <xdr:to>
      <xdr:col>73</xdr:col>
      <xdr:colOff>180975</xdr:colOff>
      <xdr:row>77</xdr:row>
      <xdr:rowOff>129287</xdr:rowOff>
    </xdr:to>
    <xdr:cxnSp macro="">
      <xdr:nvCxnSpPr>
        <xdr:cNvPr id="432" name="直線コネクタ 431"/>
        <xdr:cNvCxnSpPr/>
      </xdr:nvCxnSpPr>
      <xdr:spPr>
        <a:xfrm flipV="1">
          <a:off x="13893800" y="13198348"/>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34" name="テキスト ボックス 433"/>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129287</xdr:rowOff>
    </xdr:from>
    <xdr:to>
      <xdr:col>69</xdr:col>
      <xdr:colOff>92075</xdr:colOff>
      <xdr:row>78</xdr:row>
      <xdr:rowOff>76708</xdr:rowOff>
    </xdr:to>
    <xdr:cxnSp macro="">
      <xdr:nvCxnSpPr>
        <xdr:cNvPr id="435" name="直線コネクタ 434"/>
        <xdr:cNvCxnSpPr/>
      </xdr:nvCxnSpPr>
      <xdr:spPr>
        <a:xfrm flipV="1">
          <a:off x="13004800" y="13330937"/>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37" name="テキスト ボックス 436"/>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9" name="テキスト ボックス 438"/>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45" name="楕円 444"/>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149877</xdr:rowOff>
    </xdr:from>
    <xdr:ext cx="762000" cy="259045"/>
    <xdr:sp macro="" textlink="">
      <xdr:nvSpPr>
        <xdr:cNvPr id="446" name="公債費以外該当値テキスト"/>
        <xdr:cNvSpPr txBox="1"/>
      </xdr:nvSpPr>
      <xdr:spPr>
        <a:xfrm>
          <a:off x="165989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12192</xdr:rowOff>
    </xdr:from>
    <xdr:to>
      <xdr:col>78</xdr:col>
      <xdr:colOff>120650</xdr:colOff>
      <xdr:row>78</xdr:row>
      <xdr:rowOff>113792</xdr:rowOff>
    </xdr:to>
    <xdr:sp macro="" textlink="">
      <xdr:nvSpPr>
        <xdr:cNvPr id="447" name="楕円 446"/>
        <xdr:cNvSpPr/>
      </xdr:nvSpPr>
      <xdr:spPr>
        <a:xfrm>
          <a:off x="15621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98569</xdr:rowOff>
    </xdr:from>
    <xdr:ext cx="736600" cy="259045"/>
    <xdr:sp macro="" textlink="">
      <xdr:nvSpPr>
        <xdr:cNvPr id="448" name="テキスト ボックス 447"/>
        <xdr:cNvSpPr txBox="1"/>
      </xdr:nvSpPr>
      <xdr:spPr>
        <a:xfrm>
          <a:off x="15290800" y="1347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117348</xdr:rowOff>
    </xdr:from>
    <xdr:to>
      <xdr:col>74</xdr:col>
      <xdr:colOff>31750</xdr:colOff>
      <xdr:row>77</xdr:row>
      <xdr:rowOff>47498</xdr:rowOff>
    </xdr:to>
    <xdr:sp macro="" textlink="">
      <xdr:nvSpPr>
        <xdr:cNvPr id="449" name="楕円 448"/>
        <xdr:cNvSpPr/>
      </xdr:nvSpPr>
      <xdr:spPr>
        <a:xfrm>
          <a:off x="14732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32275</xdr:rowOff>
    </xdr:from>
    <xdr:ext cx="762000" cy="259045"/>
    <xdr:sp macro="" textlink="">
      <xdr:nvSpPr>
        <xdr:cNvPr id="450" name="テキスト ボックス 449"/>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78487</xdr:rowOff>
    </xdr:from>
    <xdr:to>
      <xdr:col>69</xdr:col>
      <xdr:colOff>142875</xdr:colOff>
      <xdr:row>78</xdr:row>
      <xdr:rowOff>8637</xdr:rowOff>
    </xdr:to>
    <xdr:sp macro="" textlink="">
      <xdr:nvSpPr>
        <xdr:cNvPr id="451" name="楕円 450"/>
        <xdr:cNvSpPr/>
      </xdr:nvSpPr>
      <xdr:spPr>
        <a:xfrm>
          <a:off x="13843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18814</xdr:rowOff>
    </xdr:from>
    <xdr:ext cx="762000" cy="259045"/>
    <xdr:sp macro="" textlink="">
      <xdr:nvSpPr>
        <xdr:cNvPr id="452" name="テキスト ボックス 451"/>
        <xdr:cNvSpPr txBox="1"/>
      </xdr:nvSpPr>
      <xdr:spPr>
        <a:xfrm>
          <a:off x="13512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25908</xdr:rowOff>
    </xdr:from>
    <xdr:to>
      <xdr:col>65</xdr:col>
      <xdr:colOff>53975</xdr:colOff>
      <xdr:row>78</xdr:row>
      <xdr:rowOff>127508</xdr:rowOff>
    </xdr:to>
    <xdr:sp macro="" textlink="">
      <xdr:nvSpPr>
        <xdr:cNvPr id="453" name="楕円 452"/>
        <xdr:cNvSpPr/>
      </xdr:nvSpPr>
      <xdr:spPr>
        <a:xfrm>
          <a:off x="12954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112285</xdr:rowOff>
    </xdr:from>
    <xdr:ext cx="762000" cy="259045"/>
    <xdr:sp macro="" textlink="">
      <xdr:nvSpPr>
        <xdr:cNvPr id="454" name="テキスト ボックス 453"/>
        <xdr:cNvSpPr txBox="1"/>
      </xdr:nvSpPr>
      <xdr:spPr>
        <a:xfrm>
          <a:off x="12623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兵庫県猪名川町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149436</xdr:rowOff>
    </xdr:from>
    <xdr:to>
      <xdr:col>29</xdr:col>
      <xdr:colOff>127000</xdr:colOff>
      <xdr:row>17</xdr:row>
      <xdr:rowOff>7418</xdr:rowOff>
    </xdr:to>
    <xdr:cxnSp macro="">
      <xdr:nvCxnSpPr>
        <xdr:cNvPr id="54" name="直線コネクタ 53"/>
        <xdr:cNvCxnSpPr/>
      </xdr:nvCxnSpPr>
      <xdr:spPr bwMode="auto">
        <a:xfrm flipV="1">
          <a:off x="5003800" y="2940261"/>
          <a:ext cx="647700" cy="29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87101</xdr:rowOff>
    </xdr:from>
    <xdr:ext cx="762000" cy="259045"/>
    <xdr:sp macro="" textlink="">
      <xdr:nvSpPr>
        <xdr:cNvPr id="55" name="人口1人当たり決算額の推移平均値テキスト130"/>
        <xdr:cNvSpPr txBox="1"/>
      </xdr:nvSpPr>
      <xdr:spPr>
        <a:xfrm>
          <a:off x="5740400" y="3049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171439</xdr:rowOff>
    </xdr:from>
    <xdr:to>
      <xdr:col>26</xdr:col>
      <xdr:colOff>50800</xdr:colOff>
      <xdr:row>17</xdr:row>
      <xdr:rowOff>7418</xdr:rowOff>
    </xdr:to>
    <xdr:cxnSp macro="">
      <xdr:nvCxnSpPr>
        <xdr:cNvPr id="57" name="直線コネクタ 56"/>
        <xdr:cNvCxnSpPr/>
      </xdr:nvCxnSpPr>
      <xdr:spPr bwMode="auto">
        <a:xfrm>
          <a:off x="4305300" y="2962264"/>
          <a:ext cx="698500" cy="7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68056</xdr:rowOff>
    </xdr:from>
    <xdr:ext cx="736600" cy="259045"/>
    <xdr:sp macro="" textlink="">
      <xdr:nvSpPr>
        <xdr:cNvPr id="59" name="テキスト ボックス 58"/>
        <xdr:cNvSpPr txBox="1"/>
      </xdr:nvSpPr>
      <xdr:spPr>
        <a:xfrm>
          <a:off x="4622800" y="3201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171439</xdr:rowOff>
    </xdr:from>
    <xdr:to>
      <xdr:col>22</xdr:col>
      <xdr:colOff>114300</xdr:colOff>
      <xdr:row>17</xdr:row>
      <xdr:rowOff>43423</xdr:rowOff>
    </xdr:to>
    <xdr:cxnSp macro="">
      <xdr:nvCxnSpPr>
        <xdr:cNvPr id="60" name="直線コネクタ 59"/>
        <xdr:cNvCxnSpPr/>
      </xdr:nvCxnSpPr>
      <xdr:spPr bwMode="auto">
        <a:xfrm flipV="1">
          <a:off x="3606800" y="2962264"/>
          <a:ext cx="698500" cy="43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82014</xdr:rowOff>
    </xdr:from>
    <xdr:ext cx="762000" cy="259045"/>
    <xdr:sp macro="" textlink="">
      <xdr:nvSpPr>
        <xdr:cNvPr id="62" name="テキスト ボックス 61"/>
        <xdr:cNvSpPr txBox="1"/>
      </xdr:nvSpPr>
      <xdr:spPr>
        <a:xfrm>
          <a:off x="3924300" y="321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43423</xdr:rowOff>
    </xdr:from>
    <xdr:to>
      <xdr:col>18</xdr:col>
      <xdr:colOff>177800</xdr:colOff>
      <xdr:row>17</xdr:row>
      <xdr:rowOff>84628</xdr:rowOff>
    </xdr:to>
    <xdr:cxnSp macro="">
      <xdr:nvCxnSpPr>
        <xdr:cNvPr id="63" name="直線コネクタ 62"/>
        <xdr:cNvCxnSpPr/>
      </xdr:nvCxnSpPr>
      <xdr:spPr bwMode="auto">
        <a:xfrm flipV="1">
          <a:off x="2908300" y="3005698"/>
          <a:ext cx="698500" cy="41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105803</xdr:rowOff>
    </xdr:from>
    <xdr:ext cx="762000" cy="259045"/>
    <xdr:sp macro="" textlink="">
      <xdr:nvSpPr>
        <xdr:cNvPr id="65" name="テキスト ボックス 64"/>
        <xdr:cNvSpPr txBox="1"/>
      </xdr:nvSpPr>
      <xdr:spPr>
        <a:xfrm>
          <a:off x="3225800" y="323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120033</xdr:rowOff>
    </xdr:from>
    <xdr:ext cx="762000" cy="259045"/>
    <xdr:sp macro="" textlink="">
      <xdr:nvSpPr>
        <xdr:cNvPr id="67" name="テキスト ボックス 66"/>
        <xdr:cNvSpPr txBox="1"/>
      </xdr:nvSpPr>
      <xdr:spPr>
        <a:xfrm>
          <a:off x="2527300" y="325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98636</xdr:rowOff>
    </xdr:from>
    <xdr:to>
      <xdr:col>29</xdr:col>
      <xdr:colOff>177800</xdr:colOff>
      <xdr:row>17</xdr:row>
      <xdr:rowOff>28786</xdr:rowOff>
    </xdr:to>
    <xdr:sp macro="" textlink="">
      <xdr:nvSpPr>
        <xdr:cNvPr id="73" name="楕円 72"/>
        <xdr:cNvSpPr/>
      </xdr:nvSpPr>
      <xdr:spPr bwMode="auto">
        <a:xfrm>
          <a:off x="5600700" y="2889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115163</xdr:rowOff>
    </xdr:from>
    <xdr:ext cx="762000" cy="259045"/>
    <xdr:sp macro="" textlink="">
      <xdr:nvSpPr>
        <xdr:cNvPr id="74" name="人口1人当たり決算額の推移該当値テキスト130"/>
        <xdr:cNvSpPr txBox="1"/>
      </xdr:nvSpPr>
      <xdr:spPr>
        <a:xfrm>
          <a:off x="5740400" y="273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128068</xdr:rowOff>
    </xdr:from>
    <xdr:to>
      <xdr:col>26</xdr:col>
      <xdr:colOff>101600</xdr:colOff>
      <xdr:row>17</xdr:row>
      <xdr:rowOff>58218</xdr:rowOff>
    </xdr:to>
    <xdr:sp macro="" textlink="">
      <xdr:nvSpPr>
        <xdr:cNvPr id="75" name="楕円 74"/>
        <xdr:cNvSpPr/>
      </xdr:nvSpPr>
      <xdr:spPr bwMode="auto">
        <a:xfrm>
          <a:off x="4953000" y="2918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68395</xdr:rowOff>
    </xdr:from>
    <xdr:ext cx="736600" cy="259045"/>
    <xdr:sp macro="" textlink="">
      <xdr:nvSpPr>
        <xdr:cNvPr id="76" name="テキスト ボックス 75"/>
        <xdr:cNvSpPr txBox="1"/>
      </xdr:nvSpPr>
      <xdr:spPr>
        <a:xfrm>
          <a:off x="4622800" y="2687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120639</xdr:rowOff>
    </xdr:from>
    <xdr:to>
      <xdr:col>22</xdr:col>
      <xdr:colOff>165100</xdr:colOff>
      <xdr:row>17</xdr:row>
      <xdr:rowOff>50789</xdr:rowOff>
    </xdr:to>
    <xdr:sp macro="" textlink="">
      <xdr:nvSpPr>
        <xdr:cNvPr id="77" name="楕円 76"/>
        <xdr:cNvSpPr/>
      </xdr:nvSpPr>
      <xdr:spPr bwMode="auto">
        <a:xfrm>
          <a:off x="4254500" y="2911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60966</xdr:rowOff>
    </xdr:from>
    <xdr:ext cx="762000" cy="259045"/>
    <xdr:sp macro="" textlink="">
      <xdr:nvSpPr>
        <xdr:cNvPr id="78" name="テキスト ボックス 77"/>
        <xdr:cNvSpPr txBox="1"/>
      </xdr:nvSpPr>
      <xdr:spPr>
        <a:xfrm>
          <a:off x="3924300" y="268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164073</xdr:rowOff>
    </xdr:from>
    <xdr:to>
      <xdr:col>19</xdr:col>
      <xdr:colOff>38100</xdr:colOff>
      <xdr:row>17</xdr:row>
      <xdr:rowOff>94223</xdr:rowOff>
    </xdr:to>
    <xdr:sp macro="" textlink="">
      <xdr:nvSpPr>
        <xdr:cNvPr id="79" name="楕円 78"/>
        <xdr:cNvSpPr/>
      </xdr:nvSpPr>
      <xdr:spPr bwMode="auto">
        <a:xfrm>
          <a:off x="3556000" y="2954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104400</xdr:rowOff>
    </xdr:from>
    <xdr:ext cx="762000" cy="259045"/>
    <xdr:sp macro="" textlink="">
      <xdr:nvSpPr>
        <xdr:cNvPr id="80" name="テキスト ボックス 79"/>
        <xdr:cNvSpPr txBox="1"/>
      </xdr:nvSpPr>
      <xdr:spPr>
        <a:xfrm>
          <a:off x="3225800" y="272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33828</xdr:rowOff>
    </xdr:from>
    <xdr:to>
      <xdr:col>15</xdr:col>
      <xdr:colOff>101600</xdr:colOff>
      <xdr:row>17</xdr:row>
      <xdr:rowOff>135428</xdr:rowOff>
    </xdr:to>
    <xdr:sp macro="" textlink="">
      <xdr:nvSpPr>
        <xdr:cNvPr id="81" name="楕円 80"/>
        <xdr:cNvSpPr/>
      </xdr:nvSpPr>
      <xdr:spPr bwMode="auto">
        <a:xfrm>
          <a:off x="2857500" y="2996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145605</xdr:rowOff>
    </xdr:from>
    <xdr:ext cx="762000" cy="259045"/>
    <xdr:sp macro="" textlink="">
      <xdr:nvSpPr>
        <xdr:cNvPr id="82" name="テキスト ボックス 81"/>
        <xdr:cNvSpPr txBox="1"/>
      </xdr:nvSpPr>
      <xdr:spPr>
        <a:xfrm>
          <a:off x="2527300" y="276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74479</xdr:rowOff>
    </xdr:from>
    <xdr:to>
      <xdr:col>29</xdr:col>
      <xdr:colOff>127000</xdr:colOff>
      <xdr:row>36</xdr:row>
      <xdr:rowOff>128562</xdr:rowOff>
    </xdr:to>
    <xdr:cxnSp macro="">
      <xdr:nvCxnSpPr>
        <xdr:cNvPr id="115" name="直線コネクタ 114"/>
        <xdr:cNvCxnSpPr/>
      </xdr:nvCxnSpPr>
      <xdr:spPr bwMode="auto">
        <a:xfrm>
          <a:off x="5003800" y="7027729"/>
          <a:ext cx="647700" cy="54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macro="" textlink="">
      <xdr:nvSpPr>
        <xdr:cNvPr id="116" name="人口1人当たり決算額の推移平均値テキスト445"/>
        <xdr:cNvSpPr txBox="1"/>
      </xdr:nvSpPr>
      <xdr:spPr>
        <a:xfrm>
          <a:off x="5740400" y="668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74479</xdr:rowOff>
    </xdr:from>
    <xdr:to>
      <xdr:col>26</xdr:col>
      <xdr:colOff>50800</xdr:colOff>
      <xdr:row>36</xdr:row>
      <xdr:rowOff>113322</xdr:rowOff>
    </xdr:to>
    <xdr:cxnSp macro="">
      <xdr:nvCxnSpPr>
        <xdr:cNvPr id="118" name="直線コネクタ 117"/>
        <xdr:cNvCxnSpPr/>
      </xdr:nvCxnSpPr>
      <xdr:spPr bwMode="auto">
        <a:xfrm flipV="1">
          <a:off x="4305300" y="7027729"/>
          <a:ext cx="698500" cy="38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20" name="テキスト ボックス 119"/>
        <xdr:cNvSpPr txBox="1"/>
      </xdr:nvSpPr>
      <xdr:spPr>
        <a:xfrm>
          <a:off x="4622800" y="66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113322</xdr:rowOff>
    </xdr:from>
    <xdr:to>
      <xdr:col>22</xdr:col>
      <xdr:colOff>114300</xdr:colOff>
      <xdr:row>36</xdr:row>
      <xdr:rowOff>143897</xdr:rowOff>
    </xdr:to>
    <xdr:cxnSp macro="">
      <xdr:nvCxnSpPr>
        <xdr:cNvPr id="121" name="直線コネクタ 120"/>
        <xdr:cNvCxnSpPr/>
      </xdr:nvCxnSpPr>
      <xdr:spPr bwMode="auto">
        <a:xfrm flipV="1">
          <a:off x="3606800" y="7066572"/>
          <a:ext cx="698500" cy="30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28547</xdr:rowOff>
    </xdr:from>
    <xdr:ext cx="762000" cy="259045"/>
    <xdr:sp macro="" textlink="">
      <xdr:nvSpPr>
        <xdr:cNvPr id="123" name="テキスト ボックス 122"/>
        <xdr:cNvSpPr txBox="1"/>
      </xdr:nvSpPr>
      <xdr:spPr>
        <a:xfrm>
          <a:off x="3924300" y="663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70745</xdr:rowOff>
    </xdr:from>
    <xdr:to>
      <xdr:col>18</xdr:col>
      <xdr:colOff>177800</xdr:colOff>
      <xdr:row>36</xdr:row>
      <xdr:rowOff>143897</xdr:rowOff>
    </xdr:to>
    <xdr:cxnSp macro="">
      <xdr:nvCxnSpPr>
        <xdr:cNvPr id="124" name="直線コネクタ 123"/>
        <xdr:cNvCxnSpPr/>
      </xdr:nvCxnSpPr>
      <xdr:spPr bwMode="auto">
        <a:xfrm>
          <a:off x="2908300" y="7023995"/>
          <a:ext cx="698500" cy="73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macro="" textlink="">
      <xdr:nvSpPr>
        <xdr:cNvPr id="126" name="テキスト ボックス 125"/>
        <xdr:cNvSpPr txBox="1"/>
      </xdr:nvSpPr>
      <xdr:spPr>
        <a:xfrm>
          <a:off x="32258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macro="" textlink="">
      <xdr:nvSpPr>
        <xdr:cNvPr id="128" name="テキスト ボックス 127"/>
        <xdr:cNvSpPr txBox="1"/>
      </xdr:nvSpPr>
      <xdr:spPr>
        <a:xfrm>
          <a:off x="2527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77762</xdr:rowOff>
    </xdr:from>
    <xdr:to>
      <xdr:col>29</xdr:col>
      <xdr:colOff>177800</xdr:colOff>
      <xdr:row>37</xdr:row>
      <xdr:rowOff>7912</xdr:rowOff>
    </xdr:to>
    <xdr:sp macro="" textlink="">
      <xdr:nvSpPr>
        <xdr:cNvPr id="134" name="楕円 133"/>
        <xdr:cNvSpPr/>
      </xdr:nvSpPr>
      <xdr:spPr bwMode="auto">
        <a:xfrm>
          <a:off x="5600700" y="7031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49839</xdr:rowOff>
    </xdr:from>
    <xdr:ext cx="762000" cy="259045"/>
    <xdr:sp macro="" textlink="">
      <xdr:nvSpPr>
        <xdr:cNvPr id="135" name="人口1人当たり決算額の推移該当値テキスト445"/>
        <xdr:cNvSpPr txBox="1"/>
      </xdr:nvSpPr>
      <xdr:spPr>
        <a:xfrm>
          <a:off x="5740400" y="700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23679</xdr:rowOff>
    </xdr:from>
    <xdr:to>
      <xdr:col>26</xdr:col>
      <xdr:colOff>101600</xdr:colOff>
      <xdr:row>36</xdr:row>
      <xdr:rowOff>125279</xdr:rowOff>
    </xdr:to>
    <xdr:sp macro="" textlink="">
      <xdr:nvSpPr>
        <xdr:cNvPr id="136" name="楕円 135"/>
        <xdr:cNvSpPr/>
      </xdr:nvSpPr>
      <xdr:spPr bwMode="auto">
        <a:xfrm>
          <a:off x="4953000" y="6976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110056</xdr:rowOff>
    </xdr:from>
    <xdr:ext cx="736600" cy="259045"/>
    <xdr:sp macro="" textlink="">
      <xdr:nvSpPr>
        <xdr:cNvPr id="137" name="テキスト ボックス 136"/>
        <xdr:cNvSpPr txBox="1"/>
      </xdr:nvSpPr>
      <xdr:spPr>
        <a:xfrm>
          <a:off x="4622800" y="7063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62522</xdr:rowOff>
    </xdr:from>
    <xdr:to>
      <xdr:col>22</xdr:col>
      <xdr:colOff>165100</xdr:colOff>
      <xdr:row>36</xdr:row>
      <xdr:rowOff>164122</xdr:rowOff>
    </xdr:to>
    <xdr:sp macro="" textlink="">
      <xdr:nvSpPr>
        <xdr:cNvPr id="138" name="楕円 137"/>
        <xdr:cNvSpPr/>
      </xdr:nvSpPr>
      <xdr:spPr bwMode="auto">
        <a:xfrm>
          <a:off x="4254500" y="7015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148899</xdr:rowOff>
    </xdr:from>
    <xdr:ext cx="762000" cy="259045"/>
    <xdr:sp macro="" textlink="">
      <xdr:nvSpPr>
        <xdr:cNvPr id="139" name="テキスト ボックス 138"/>
        <xdr:cNvSpPr txBox="1"/>
      </xdr:nvSpPr>
      <xdr:spPr>
        <a:xfrm>
          <a:off x="3924300" y="710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93097</xdr:rowOff>
    </xdr:from>
    <xdr:to>
      <xdr:col>19</xdr:col>
      <xdr:colOff>38100</xdr:colOff>
      <xdr:row>37</xdr:row>
      <xdr:rowOff>23247</xdr:rowOff>
    </xdr:to>
    <xdr:sp macro="" textlink="">
      <xdr:nvSpPr>
        <xdr:cNvPr id="140" name="楕円 139"/>
        <xdr:cNvSpPr/>
      </xdr:nvSpPr>
      <xdr:spPr bwMode="auto">
        <a:xfrm>
          <a:off x="3556000" y="7046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8024</xdr:rowOff>
    </xdr:from>
    <xdr:ext cx="762000" cy="259045"/>
    <xdr:sp macro="" textlink="">
      <xdr:nvSpPr>
        <xdr:cNvPr id="141" name="テキスト ボックス 140"/>
        <xdr:cNvSpPr txBox="1"/>
      </xdr:nvSpPr>
      <xdr:spPr>
        <a:xfrm>
          <a:off x="3225800" y="713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19945</xdr:rowOff>
    </xdr:from>
    <xdr:to>
      <xdr:col>15</xdr:col>
      <xdr:colOff>101600</xdr:colOff>
      <xdr:row>36</xdr:row>
      <xdr:rowOff>121545</xdr:rowOff>
    </xdr:to>
    <xdr:sp macro="" textlink="">
      <xdr:nvSpPr>
        <xdr:cNvPr id="142" name="楕円 141"/>
        <xdr:cNvSpPr/>
      </xdr:nvSpPr>
      <xdr:spPr bwMode="auto">
        <a:xfrm>
          <a:off x="2857500" y="6973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106322</xdr:rowOff>
    </xdr:from>
    <xdr:ext cx="762000" cy="259045"/>
    <xdr:sp macro="" textlink="">
      <xdr:nvSpPr>
        <xdr:cNvPr id="143" name="テキスト ボックス 142"/>
        <xdr:cNvSpPr txBox="1"/>
      </xdr:nvSpPr>
      <xdr:spPr>
        <a:xfrm>
          <a:off x="2527300" y="705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兵庫県猪名川町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29,100
28,871
90.33
12,460,354
11,884,547
553,889
7,269,474
8,164,521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106831</xdr:rowOff>
    </xdr:from>
    <xdr:to>
      <xdr:col>24</xdr:col>
      <xdr:colOff>63500</xdr:colOff>
      <xdr:row>34</xdr:row>
      <xdr:rowOff>122114</xdr:rowOff>
    </xdr:to>
    <xdr:cxnSp macro="">
      <xdr:nvCxnSpPr>
        <xdr:cNvPr id="63" name="直線コネクタ 62"/>
        <xdr:cNvCxnSpPr/>
      </xdr:nvCxnSpPr>
      <xdr:spPr>
        <a:xfrm flipV="1">
          <a:off x="3797300" y="5936131"/>
          <a:ext cx="8382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95935</xdr:rowOff>
    </xdr:from>
    <xdr:ext cx="534377" cy="259045"/>
    <xdr:sp macro="" textlink="">
      <xdr:nvSpPr>
        <xdr:cNvPr id="64" name="人件費平均値テキスト"/>
        <xdr:cNvSpPr txBox="1"/>
      </xdr:nvSpPr>
      <xdr:spPr>
        <a:xfrm>
          <a:off x="4686300" y="6268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110913</xdr:rowOff>
    </xdr:from>
    <xdr:to>
      <xdr:col>19</xdr:col>
      <xdr:colOff>177800</xdr:colOff>
      <xdr:row>34</xdr:row>
      <xdr:rowOff>122114</xdr:rowOff>
    </xdr:to>
    <xdr:cxnSp macro="">
      <xdr:nvCxnSpPr>
        <xdr:cNvPr id="66" name="直線コネクタ 65"/>
        <xdr:cNvCxnSpPr/>
      </xdr:nvCxnSpPr>
      <xdr:spPr>
        <a:xfrm>
          <a:off x="2908300" y="5940213"/>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66462</xdr:rowOff>
    </xdr:from>
    <xdr:ext cx="534377" cy="259045"/>
    <xdr:sp macro="" textlink="">
      <xdr:nvSpPr>
        <xdr:cNvPr id="68" name="テキスト ボックス 67"/>
        <xdr:cNvSpPr txBox="1"/>
      </xdr:nvSpPr>
      <xdr:spPr>
        <a:xfrm>
          <a:off x="3530111" y="641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110913</xdr:rowOff>
    </xdr:from>
    <xdr:to>
      <xdr:col>15</xdr:col>
      <xdr:colOff>50800</xdr:colOff>
      <xdr:row>35</xdr:row>
      <xdr:rowOff>18624</xdr:rowOff>
    </xdr:to>
    <xdr:cxnSp macro="">
      <xdr:nvCxnSpPr>
        <xdr:cNvPr id="69" name="直線コネクタ 68"/>
        <xdr:cNvCxnSpPr/>
      </xdr:nvCxnSpPr>
      <xdr:spPr>
        <a:xfrm flipV="1">
          <a:off x="2019300" y="5940213"/>
          <a:ext cx="889000" cy="7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74266</xdr:rowOff>
    </xdr:from>
    <xdr:ext cx="534377" cy="259045"/>
    <xdr:sp macro="" textlink="">
      <xdr:nvSpPr>
        <xdr:cNvPr id="71" name="テキスト ボックス 70"/>
        <xdr:cNvSpPr txBox="1"/>
      </xdr:nvSpPr>
      <xdr:spPr>
        <a:xfrm>
          <a:off x="2641111" y="641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18624</xdr:rowOff>
    </xdr:from>
    <xdr:to>
      <xdr:col>10</xdr:col>
      <xdr:colOff>114300</xdr:colOff>
      <xdr:row>36</xdr:row>
      <xdr:rowOff>83905</xdr:rowOff>
    </xdr:to>
    <xdr:cxnSp macro="">
      <xdr:nvCxnSpPr>
        <xdr:cNvPr id="72" name="直線コネクタ 71"/>
        <xdr:cNvCxnSpPr/>
      </xdr:nvCxnSpPr>
      <xdr:spPr>
        <a:xfrm flipV="1">
          <a:off x="1130300" y="6019374"/>
          <a:ext cx="889000" cy="23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97029</xdr:rowOff>
    </xdr:from>
    <xdr:ext cx="534377" cy="259045"/>
    <xdr:sp macro="" textlink="">
      <xdr:nvSpPr>
        <xdr:cNvPr id="74" name="テキスト ボックス 73"/>
        <xdr:cNvSpPr txBox="1"/>
      </xdr:nvSpPr>
      <xdr:spPr>
        <a:xfrm>
          <a:off x="1752111" y="64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37201</xdr:rowOff>
    </xdr:from>
    <xdr:ext cx="534377" cy="259045"/>
    <xdr:sp macro="" textlink="">
      <xdr:nvSpPr>
        <xdr:cNvPr id="76" name="テキスト ボックス 75"/>
        <xdr:cNvSpPr txBox="1"/>
      </xdr:nvSpPr>
      <xdr:spPr>
        <a:xfrm>
          <a:off x="863111" y="655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56031</xdr:rowOff>
    </xdr:from>
    <xdr:to>
      <xdr:col>24</xdr:col>
      <xdr:colOff>114300</xdr:colOff>
      <xdr:row>34</xdr:row>
      <xdr:rowOff>157631</xdr:rowOff>
    </xdr:to>
    <xdr:sp macro="" textlink="">
      <xdr:nvSpPr>
        <xdr:cNvPr id="82" name="楕円 81"/>
        <xdr:cNvSpPr/>
      </xdr:nvSpPr>
      <xdr:spPr>
        <a:xfrm>
          <a:off x="4584700" y="588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78908</xdr:rowOff>
    </xdr:from>
    <xdr:ext cx="534377" cy="259045"/>
    <xdr:sp macro="" textlink="">
      <xdr:nvSpPr>
        <xdr:cNvPr id="83" name="人件費該当値テキスト"/>
        <xdr:cNvSpPr txBox="1"/>
      </xdr:nvSpPr>
      <xdr:spPr>
        <a:xfrm>
          <a:off x="4686300" y="573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71314</xdr:rowOff>
    </xdr:from>
    <xdr:to>
      <xdr:col>20</xdr:col>
      <xdr:colOff>38100</xdr:colOff>
      <xdr:row>35</xdr:row>
      <xdr:rowOff>1464</xdr:rowOff>
    </xdr:to>
    <xdr:sp macro="" textlink="">
      <xdr:nvSpPr>
        <xdr:cNvPr id="84" name="楕円 83"/>
        <xdr:cNvSpPr/>
      </xdr:nvSpPr>
      <xdr:spPr>
        <a:xfrm>
          <a:off x="3746500" y="590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17991</xdr:rowOff>
    </xdr:from>
    <xdr:ext cx="534377" cy="259045"/>
    <xdr:sp macro="" textlink="">
      <xdr:nvSpPr>
        <xdr:cNvPr id="85" name="テキスト ボックス 84"/>
        <xdr:cNvSpPr txBox="1"/>
      </xdr:nvSpPr>
      <xdr:spPr>
        <a:xfrm>
          <a:off x="3530111" y="567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60113</xdr:rowOff>
    </xdr:from>
    <xdr:to>
      <xdr:col>15</xdr:col>
      <xdr:colOff>101600</xdr:colOff>
      <xdr:row>34</xdr:row>
      <xdr:rowOff>161713</xdr:rowOff>
    </xdr:to>
    <xdr:sp macro="" textlink="">
      <xdr:nvSpPr>
        <xdr:cNvPr id="86" name="楕円 85"/>
        <xdr:cNvSpPr/>
      </xdr:nvSpPr>
      <xdr:spPr>
        <a:xfrm>
          <a:off x="2857500" y="588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6790</xdr:rowOff>
    </xdr:from>
    <xdr:ext cx="534377" cy="259045"/>
    <xdr:sp macro="" textlink="">
      <xdr:nvSpPr>
        <xdr:cNvPr id="87" name="テキスト ボックス 86"/>
        <xdr:cNvSpPr txBox="1"/>
      </xdr:nvSpPr>
      <xdr:spPr>
        <a:xfrm>
          <a:off x="2641111" y="566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139274</xdr:rowOff>
    </xdr:from>
    <xdr:to>
      <xdr:col>10</xdr:col>
      <xdr:colOff>165100</xdr:colOff>
      <xdr:row>35</xdr:row>
      <xdr:rowOff>69424</xdr:rowOff>
    </xdr:to>
    <xdr:sp macro="" textlink="">
      <xdr:nvSpPr>
        <xdr:cNvPr id="88" name="楕円 87"/>
        <xdr:cNvSpPr/>
      </xdr:nvSpPr>
      <xdr:spPr>
        <a:xfrm>
          <a:off x="1968500" y="596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85951</xdr:rowOff>
    </xdr:from>
    <xdr:ext cx="534377" cy="259045"/>
    <xdr:sp macro="" textlink="">
      <xdr:nvSpPr>
        <xdr:cNvPr id="89" name="テキスト ボックス 88"/>
        <xdr:cNvSpPr txBox="1"/>
      </xdr:nvSpPr>
      <xdr:spPr>
        <a:xfrm>
          <a:off x="1752111" y="574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33105</xdr:rowOff>
    </xdr:from>
    <xdr:to>
      <xdr:col>6</xdr:col>
      <xdr:colOff>38100</xdr:colOff>
      <xdr:row>36</xdr:row>
      <xdr:rowOff>134705</xdr:rowOff>
    </xdr:to>
    <xdr:sp macro="" textlink="">
      <xdr:nvSpPr>
        <xdr:cNvPr id="90" name="楕円 89"/>
        <xdr:cNvSpPr/>
      </xdr:nvSpPr>
      <xdr:spPr>
        <a:xfrm>
          <a:off x="1079500" y="620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151232</xdr:rowOff>
    </xdr:from>
    <xdr:ext cx="534377" cy="259045"/>
    <xdr:sp macro="" textlink="">
      <xdr:nvSpPr>
        <xdr:cNvPr id="91" name="テキスト ボックス 90"/>
        <xdr:cNvSpPr txBox="1"/>
      </xdr:nvSpPr>
      <xdr:spPr>
        <a:xfrm>
          <a:off x="863111" y="598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75975</xdr:rowOff>
    </xdr:from>
    <xdr:to>
      <xdr:col>24</xdr:col>
      <xdr:colOff>63500</xdr:colOff>
      <xdr:row>56</xdr:row>
      <xdr:rowOff>108958</xdr:rowOff>
    </xdr:to>
    <xdr:cxnSp macro="">
      <xdr:nvCxnSpPr>
        <xdr:cNvPr id="118" name="直線コネクタ 117"/>
        <xdr:cNvCxnSpPr/>
      </xdr:nvCxnSpPr>
      <xdr:spPr>
        <a:xfrm>
          <a:off x="3797300" y="9677175"/>
          <a:ext cx="838200" cy="3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83114</xdr:rowOff>
    </xdr:from>
    <xdr:ext cx="534377" cy="259045"/>
    <xdr:sp macro="" textlink="">
      <xdr:nvSpPr>
        <xdr:cNvPr id="119" name="物件費平均値テキスト"/>
        <xdr:cNvSpPr txBox="1"/>
      </xdr:nvSpPr>
      <xdr:spPr>
        <a:xfrm>
          <a:off x="4686300" y="96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75975</xdr:rowOff>
    </xdr:from>
    <xdr:to>
      <xdr:col>19</xdr:col>
      <xdr:colOff>177800</xdr:colOff>
      <xdr:row>56</xdr:row>
      <xdr:rowOff>113379</xdr:rowOff>
    </xdr:to>
    <xdr:cxnSp macro="">
      <xdr:nvCxnSpPr>
        <xdr:cNvPr id="121" name="直線コネクタ 120"/>
        <xdr:cNvCxnSpPr/>
      </xdr:nvCxnSpPr>
      <xdr:spPr>
        <a:xfrm flipV="1">
          <a:off x="2908300" y="9677175"/>
          <a:ext cx="889000" cy="3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15490</xdr:rowOff>
    </xdr:from>
    <xdr:ext cx="534377" cy="259045"/>
    <xdr:sp macro="" textlink="">
      <xdr:nvSpPr>
        <xdr:cNvPr id="123" name="テキスト ボックス 122"/>
        <xdr:cNvSpPr txBox="1"/>
      </xdr:nvSpPr>
      <xdr:spPr>
        <a:xfrm>
          <a:off x="3530111" y="978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113379</xdr:rowOff>
    </xdr:from>
    <xdr:to>
      <xdr:col>15</xdr:col>
      <xdr:colOff>50800</xdr:colOff>
      <xdr:row>57</xdr:row>
      <xdr:rowOff>13856</xdr:rowOff>
    </xdr:to>
    <xdr:cxnSp macro="">
      <xdr:nvCxnSpPr>
        <xdr:cNvPr id="124" name="直線コネクタ 123"/>
        <xdr:cNvCxnSpPr/>
      </xdr:nvCxnSpPr>
      <xdr:spPr>
        <a:xfrm flipV="1">
          <a:off x="2019300" y="9714579"/>
          <a:ext cx="889000" cy="7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37244</xdr:rowOff>
    </xdr:from>
    <xdr:ext cx="534377" cy="259045"/>
    <xdr:sp macro="" textlink="">
      <xdr:nvSpPr>
        <xdr:cNvPr id="126" name="テキスト ボックス 125"/>
        <xdr:cNvSpPr txBox="1"/>
      </xdr:nvSpPr>
      <xdr:spPr>
        <a:xfrm>
          <a:off x="2641111" y="98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322</xdr:rowOff>
    </xdr:from>
    <xdr:to>
      <xdr:col>10</xdr:col>
      <xdr:colOff>114300</xdr:colOff>
      <xdr:row>57</xdr:row>
      <xdr:rowOff>13856</xdr:rowOff>
    </xdr:to>
    <xdr:cxnSp macro="">
      <xdr:nvCxnSpPr>
        <xdr:cNvPr id="127" name="直線コネクタ 126"/>
        <xdr:cNvCxnSpPr/>
      </xdr:nvCxnSpPr>
      <xdr:spPr>
        <a:xfrm>
          <a:off x="1130300" y="9772972"/>
          <a:ext cx="889000" cy="1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62929</xdr:rowOff>
    </xdr:from>
    <xdr:ext cx="534377" cy="259045"/>
    <xdr:sp macro="" textlink="">
      <xdr:nvSpPr>
        <xdr:cNvPr id="129" name="テキスト ボックス 128"/>
        <xdr:cNvSpPr txBox="1"/>
      </xdr:nvSpPr>
      <xdr:spPr>
        <a:xfrm>
          <a:off x="1752111" y="983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74194</xdr:rowOff>
    </xdr:from>
    <xdr:ext cx="534377" cy="259045"/>
    <xdr:sp macro="" textlink="">
      <xdr:nvSpPr>
        <xdr:cNvPr id="131" name="テキスト ボックス 130"/>
        <xdr:cNvSpPr txBox="1"/>
      </xdr:nvSpPr>
      <xdr:spPr>
        <a:xfrm>
          <a:off x="863111" y="984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58158</xdr:rowOff>
    </xdr:from>
    <xdr:to>
      <xdr:col>24</xdr:col>
      <xdr:colOff>114300</xdr:colOff>
      <xdr:row>56</xdr:row>
      <xdr:rowOff>159758</xdr:rowOff>
    </xdr:to>
    <xdr:sp macro="" textlink="">
      <xdr:nvSpPr>
        <xdr:cNvPr id="137" name="楕円 136"/>
        <xdr:cNvSpPr/>
      </xdr:nvSpPr>
      <xdr:spPr>
        <a:xfrm>
          <a:off x="4584700" y="965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81035</xdr:rowOff>
    </xdr:from>
    <xdr:ext cx="534377" cy="259045"/>
    <xdr:sp macro="" textlink="">
      <xdr:nvSpPr>
        <xdr:cNvPr id="138" name="物件費該当値テキスト"/>
        <xdr:cNvSpPr txBox="1"/>
      </xdr:nvSpPr>
      <xdr:spPr>
        <a:xfrm>
          <a:off x="4686300" y="951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25175</xdr:rowOff>
    </xdr:from>
    <xdr:to>
      <xdr:col>20</xdr:col>
      <xdr:colOff>38100</xdr:colOff>
      <xdr:row>56</xdr:row>
      <xdr:rowOff>126775</xdr:rowOff>
    </xdr:to>
    <xdr:sp macro="" textlink="">
      <xdr:nvSpPr>
        <xdr:cNvPr id="139" name="楕円 138"/>
        <xdr:cNvSpPr/>
      </xdr:nvSpPr>
      <xdr:spPr>
        <a:xfrm>
          <a:off x="3746500" y="962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143302</xdr:rowOff>
    </xdr:from>
    <xdr:ext cx="534377" cy="259045"/>
    <xdr:sp macro="" textlink="">
      <xdr:nvSpPr>
        <xdr:cNvPr id="140" name="テキスト ボックス 139"/>
        <xdr:cNvSpPr txBox="1"/>
      </xdr:nvSpPr>
      <xdr:spPr>
        <a:xfrm>
          <a:off x="3530111" y="940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62579</xdr:rowOff>
    </xdr:from>
    <xdr:to>
      <xdr:col>15</xdr:col>
      <xdr:colOff>101600</xdr:colOff>
      <xdr:row>56</xdr:row>
      <xdr:rowOff>164179</xdr:rowOff>
    </xdr:to>
    <xdr:sp macro="" textlink="">
      <xdr:nvSpPr>
        <xdr:cNvPr id="141" name="楕円 140"/>
        <xdr:cNvSpPr/>
      </xdr:nvSpPr>
      <xdr:spPr>
        <a:xfrm>
          <a:off x="2857500" y="966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9256</xdr:rowOff>
    </xdr:from>
    <xdr:ext cx="534377" cy="259045"/>
    <xdr:sp macro="" textlink="">
      <xdr:nvSpPr>
        <xdr:cNvPr id="142" name="テキスト ボックス 141"/>
        <xdr:cNvSpPr txBox="1"/>
      </xdr:nvSpPr>
      <xdr:spPr>
        <a:xfrm>
          <a:off x="2641111" y="943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134506</xdr:rowOff>
    </xdr:from>
    <xdr:to>
      <xdr:col>10</xdr:col>
      <xdr:colOff>165100</xdr:colOff>
      <xdr:row>57</xdr:row>
      <xdr:rowOff>64656</xdr:rowOff>
    </xdr:to>
    <xdr:sp macro="" textlink="">
      <xdr:nvSpPr>
        <xdr:cNvPr id="143" name="楕円 142"/>
        <xdr:cNvSpPr/>
      </xdr:nvSpPr>
      <xdr:spPr>
        <a:xfrm>
          <a:off x="1968500" y="973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81183</xdr:rowOff>
    </xdr:from>
    <xdr:ext cx="534377" cy="259045"/>
    <xdr:sp macro="" textlink="">
      <xdr:nvSpPr>
        <xdr:cNvPr id="144" name="テキスト ボックス 143"/>
        <xdr:cNvSpPr txBox="1"/>
      </xdr:nvSpPr>
      <xdr:spPr>
        <a:xfrm>
          <a:off x="1752111" y="951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120972</xdr:rowOff>
    </xdr:from>
    <xdr:to>
      <xdr:col>6</xdr:col>
      <xdr:colOff>38100</xdr:colOff>
      <xdr:row>57</xdr:row>
      <xdr:rowOff>51122</xdr:rowOff>
    </xdr:to>
    <xdr:sp macro="" textlink="">
      <xdr:nvSpPr>
        <xdr:cNvPr id="145" name="楕円 144"/>
        <xdr:cNvSpPr/>
      </xdr:nvSpPr>
      <xdr:spPr>
        <a:xfrm>
          <a:off x="1079500" y="972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67649</xdr:rowOff>
    </xdr:from>
    <xdr:ext cx="534377" cy="259045"/>
    <xdr:sp macro="" textlink="">
      <xdr:nvSpPr>
        <xdr:cNvPr id="146" name="テキスト ボックス 145"/>
        <xdr:cNvSpPr txBox="1"/>
      </xdr:nvSpPr>
      <xdr:spPr>
        <a:xfrm>
          <a:off x="863111" y="949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161325</xdr:rowOff>
    </xdr:from>
    <xdr:to>
      <xdr:col>24</xdr:col>
      <xdr:colOff>63500</xdr:colOff>
      <xdr:row>78</xdr:row>
      <xdr:rowOff>14839</xdr:rowOff>
    </xdr:to>
    <xdr:cxnSp macro="">
      <xdr:nvCxnSpPr>
        <xdr:cNvPr id="173" name="直線コネクタ 172"/>
        <xdr:cNvCxnSpPr/>
      </xdr:nvCxnSpPr>
      <xdr:spPr>
        <a:xfrm>
          <a:off x="3797300" y="13362975"/>
          <a:ext cx="838200" cy="2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161325</xdr:rowOff>
    </xdr:from>
    <xdr:to>
      <xdr:col>19</xdr:col>
      <xdr:colOff>177800</xdr:colOff>
      <xdr:row>78</xdr:row>
      <xdr:rowOff>22930</xdr:rowOff>
    </xdr:to>
    <xdr:cxnSp macro="">
      <xdr:nvCxnSpPr>
        <xdr:cNvPr id="176" name="直線コネクタ 175"/>
        <xdr:cNvCxnSpPr/>
      </xdr:nvCxnSpPr>
      <xdr:spPr>
        <a:xfrm flipV="1">
          <a:off x="2908300" y="13362975"/>
          <a:ext cx="889000" cy="3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22930</xdr:rowOff>
    </xdr:from>
    <xdr:to>
      <xdr:col>15</xdr:col>
      <xdr:colOff>50800</xdr:colOff>
      <xdr:row>78</xdr:row>
      <xdr:rowOff>33082</xdr:rowOff>
    </xdr:to>
    <xdr:cxnSp macro="">
      <xdr:nvCxnSpPr>
        <xdr:cNvPr id="179" name="直線コネクタ 178"/>
        <xdr:cNvCxnSpPr/>
      </xdr:nvCxnSpPr>
      <xdr:spPr>
        <a:xfrm flipV="1">
          <a:off x="2019300" y="13396030"/>
          <a:ext cx="889000" cy="1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33082</xdr:rowOff>
    </xdr:from>
    <xdr:to>
      <xdr:col>10</xdr:col>
      <xdr:colOff>114300</xdr:colOff>
      <xdr:row>78</xdr:row>
      <xdr:rowOff>43002</xdr:rowOff>
    </xdr:to>
    <xdr:cxnSp macro="">
      <xdr:nvCxnSpPr>
        <xdr:cNvPr id="182" name="直線コネクタ 181"/>
        <xdr:cNvCxnSpPr/>
      </xdr:nvCxnSpPr>
      <xdr:spPr>
        <a:xfrm flipV="1">
          <a:off x="1130300" y="13406182"/>
          <a:ext cx="889000" cy="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42115</xdr:rowOff>
    </xdr:from>
    <xdr:ext cx="469744" cy="259045"/>
    <xdr:sp macro="" textlink="">
      <xdr:nvSpPr>
        <xdr:cNvPr id="186" name="テキスト ボックス 185"/>
        <xdr:cNvSpPr txBox="1"/>
      </xdr:nvSpPr>
      <xdr:spPr>
        <a:xfrm>
          <a:off x="895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135489</xdr:rowOff>
    </xdr:from>
    <xdr:to>
      <xdr:col>24</xdr:col>
      <xdr:colOff>114300</xdr:colOff>
      <xdr:row>78</xdr:row>
      <xdr:rowOff>65639</xdr:rowOff>
    </xdr:to>
    <xdr:sp macro="" textlink="">
      <xdr:nvSpPr>
        <xdr:cNvPr id="192" name="楕円 191"/>
        <xdr:cNvSpPr/>
      </xdr:nvSpPr>
      <xdr:spPr>
        <a:xfrm>
          <a:off x="4584700" y="1333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50416</xdr:rowOff>
    </xdr:from>
    <xdr:ext cx="469744" cy="259045"/>
    <xdr:sp macro="" textlink="">
      <xdr:nvSpPr>
        <xdr:cNvPr id="193" name="維持補修費該当値テキスト"/>
        <xdr:cNvSpPr txBox="1"/>
      </xdr:nvSpPr>
      <xdr:spPr>
        <a:xfrm>
          <a:off x="4686300" y="1325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110525</xdr:rowOff>
    </xdr:from>
    <xdr:to>
      <xdr:col>20</xdr:col>
      <xdr:colOff>38100</xdr:colOff>
      <xdr:row>78</xdr:row>
      <xdr:rowOff>40675</xdr:rowOff>
    </xdr:to>
    <xdr:sp macro="" textlink="">
      <xdr:nvSpPr>
        <xdr:cNvPr id="194" name="楕円 193"/>
        <xdr:cNvSpPr/>
      </xdr:nvSpPr>
      <xdr:spPr>
        <a:xfrm>
          <a:off x="3746500" y="1331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31802</xdr:rowOff>
    </xdr:from>
    <xdr:ext cx="469744" cy="259045"/>
    <xdr:sp macro="" textlink="">
      <xdr:nvSpPr>
        <xdr:cNvPr id="195" name="テキスト ボックス 194"/>
        <xdr:cNvSpPr txBox="1"/>
      </xdr:nvSpPr>
      <xdr:spPr>
        <a:xfrm>
          <a:off x="3562428" y="1340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143580</xdr:rowOff>
    </xdr:from>
    <xdr:to>
      <xdr:col>15</xdr:col>
      <xdr:colOff>101600</xdr:colOff>
      <xdr:row>78</xdr:row>
      <xdr:rowOff>73730</xdr:rowOff>
    </xdr:to>
    <xdr:sp macro="" textlink="">
      <xdr:nvSpPr>
        <xdr:cNvPr id="196" name="楕円 195"/>
        <xdr:cNvSpPr/>
      </xdr:nvSpPr>
      <xdr:spPr>
        <a:xfrm>
          <a:off x="2857500" y="133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64857</xdr:rowOff>
    </xdr:from>
    <xdr:ext cx="469744" cy="259045"/>
    <xdr:sp macro="" textlink="">
      <xdr:nvSpPr>
        <xdr:cNvPr id="197" name="テキスト ボックス 196"/>
        <xdr:cNvSpPr txBox="1"/>
      </xdr:nvSpPr>
      <xdr:spPr>
        <a:xfrm>
          <a:off x="2673428" y="1343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153732</xdr:rowOff>
    </xdr:from>
    <xdr:to>
      <xdr:col>10</xdr:col>
      <xdr:colOff>165100</xdr:colOff>
      <xdr:row>78</xdr:row>
      <xdr:rowOff>83882</xdr:rowOff>
    </xdr:to>
    <xdr:sp macro="" textlink="">
      <xdr:nvSpPr>
        <xdr:cNvPr id="198" name="楕円 197"/>
        <xdr:cNvSpPr/>
      </xdr:nvSpPr>
      <xdr:spPr>
        <a:xfrm>
          <a:off x="1968500" y="1335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75009</xdr:rowOff>
    </xdr:from>
    <xdr:ext cx="469744" cy="259045"/>
    <xdr:sp macro="" textlink="">
      <xdr:nvSpPr>
        <xdr:cNvPr id="199" name="テキスト ボックス 198"/>
        <xdr:cNvSpPr txBox="1"/>
      </xdr:nvSpPr>
      <xdr:spPr>
        <a:xfrm>
          <a:off x="1784428" y="1344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163652</xdr:rowOff>
    </xdr:from>
    <xdr:to>
      <xdr:col>6</xdr:col>
      <xdr:colOff>38100</xdr:colOff>
      <xdr:row>78</xdr:row>
      <xdr:rowOff>93802</xdr:rowOff>
    </xdr:to>
    <xdr:sp macro="" textlink="">
      <xdr:nvSpPr>
        <xdr:cNvPr id="200" name="楕円 199"/>
        <xdr:cNvSpPr/>
      </xdr:nvSpPr>
      <xdr:spPr>
        <a:xfrm>
          <a:off x="1079500" y="1336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84929</xdr:rowOff>
    </xdr:from>
    <xdr:ext cx="469744" cy="259045"/>
    <xdr:sp macro="" textlink="">
      <xdr:nvSpPr>
        <xdr:cNvPr id="201" name="テキスト ボックス 200"/>
        <xdr:cNvSpPr txBox="1"/>
      </xdr:nvSpPr>
      <xdr:spPr>
        <a:xfrm>
          <a:off x="895428" y="1345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40094</xdr:rowOff>
    </xdr:from>
    <xdr:to>
      <xdr:col>24</xdr:col>
      <xdr:colOff>63500</xdr:colOff>
      <xdr:row>98</xdr:row>
      <xdr:rowOff>150013</xdr:rowOff>
    </xdr:to>
    <xdr:cxnSp macro="">
      <xdr:nvCxnSpPr>
        <xdr:cNvPr id="231" name="直線コネクタ 230"/>
        <xdr:cNvCxnSpPr/>
      </xdr:nvCxnSpPr>
      <xdr:spPr>
        <a:xfrm flipV="1">
          <a:off x="3797300" y="16842194"/>
          <a:ext cx="838200" cy="10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55642</xdr:rowOff>
    </xdr:from>
    <xdr:ext cx="534377" cy="259045"/>
    <xdr:sp macro="" textlink="">
      <xdr:nvSpPr>
        <xdr:cNvPr id="232" name="扶助費平均値テキスト"/>
        <xdr:cNvSpPr txBox="1"/>
      </xdr:nvSpPr>
      <xdr:spPr>
        <a:xfrm>
          <a:off x="4686300" y="1634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133198</xdr:rowOff>
    </xdr:from>
    <xdr:to>
      <xdr:col>19</xdr:col>
      <xdr:colOff>177800</xdr:colOff>
      <xdr:row>98</xdr:row>
      <xdr:rowOff>150013</xdr:rowOff>
    </xdr:to>
    <xdr:cxnSp macro="">
      <xdr:nvCxnSpPr>
        <xdr:cNvPr id="234" name="直線コネクタ 233"/>
        <xdr:cNvCxnSpPr/>
      </xdr:nvCxnSpPr>
      <xdr:spPr>
        <a:xfrm>
          <a:off x="2908300" y="16763848"/>
          <a:ext cx="889000" cy="18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89997</xdr:rowOff>
    </xdr:from>
    <xdr:ext cx="534377" cy="259045"/>
    <xdr:sp macro="" textlink="">
      <xdr:nvSpPr>
        <xdr:cNvPr id="236" name="テキスト ボックス 235"/>
        <xdr:cNvSpPr txBox="1"/>
      </xdr:nvSpPr>
      <xdr:spPr>
        <a:xfrm>
          <a:off x="3530111" y="1637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133198</xdr:rowOff>
    </xdr:from>
    <xdr:to>
      <xdr:col>15</xdr:col>
      <xdr:colOff>50800</xdr:colOff>
      <xdr:row>99</xdr:row>
      <xdr:rowOff>76733</xdr:rowOff>
    </xdr:to>
    <xdr:cxnSp macro="">
      <xdr:nvCxnSpPr>
        <xdr:cNvPr id="237" name="直線コネクタ 236"/>
        <xdr:cNvCxnSpPr/>
      </xdr:nvCxnSpPr>
      <xdr:spPr>
        <a:xfrm flipV="1">
          <a:off x="2019300" y="16763848"/>
          <a:ext cx="889000" cy="28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107497</xdr:rowOff>
    </xdr:from>
    <xdr:ext cx="599010" cy="259045"/>
    <xdr:sp macro="" textlink="">
      <xdr:nvSpPr>
        <xdr:cNvPr id="239" name="テキスト ボックス 238"/>
        <xdr:cNvSpPr txBox="1"/>
      </xdr:nvSpPr>
      <xdr:spPr>
        <a:xfrm>
          <a:off x="2608795" y="1622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76733</xdr:rowOff>
    </xdr:from>
    <xdr:to>
      <xdr:col>10</xdr:col>
      <xdr:colOff>114300</xdr:colOff>
      <xdr:row>99</xdr:row>
      <xdr:rowOff>118720</xdr:rowOff>
    </xdr:to>
    <xdr:cxnSp macro="">
      <xdr:nvCxnSpPr>
        <xdr:cNvPr id="240" name="直線コネクタ 239"/>
        <xdr:cNvCxnSpPr/>
      </xdr:nvCxnSpPr>
      <xdr:spPr>
        <a:xfrm flipV="1">
          <a:off x="1130300" y="17050283"/>
          <a:ext cx="889000" cy="4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81411</xdr:rowOff>
    </xdr:from>
    <xdr:ext cx="534377" cy="259045"/>
    <xdr:sp macro="" textlink="">
      <xdr:nvSpPr>
        <xdr:cNvPr id="242" name="テキスト ボックス 241"/>
        <xdr:cNvSpPr txBox="1"/>
      </xdr:nvSpPr>
      <xdr:spPr>
        <a:xfrm>
          <a:off x="1752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136720</xdr:rowOff>
    </xdr:from>
    <xdr:ext cx="534377" cy="259045"/>
    <xdr:sp macro="" textlink="">
      <xdr:nvSpPr>
        <xdr:cNvPr id="244" name="テキスト ボックス 243"/>
        <xdr:cNvSpPr txBox="1"/>
      </xdr:nvSpPr>
      <xdr:spPr>
        <a:xfrm>
          <a:off x="863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160744</xdr:rowOff>
    </xdr:from>
    <xdr:to>
      <xdr:col>24</xdr:col>
      <xdr:colOff>114300</xdr:colOff>
      <xdr:row>98</xdr:row>
      <xdr:rowOff>90894</xdr:rowOff>
    </xdr:to>
    <xdr:sp macro="" textlink="">
      <xdr:nvSpPr>
        <xdr:cNvPr id="250" name="楕円 249"/>
        <xdr:cNvSpPr/>
      </xdr:nvSpPr>
      <xdr:spPr>
        <a:xfrm>
          <a:off x="4584700" y="1679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139171</xdr:rowOff>
    </xdr:from>
    <xdr:ext cx="534377" cy="259045"/>
    <xdr:sp macro="" textlink="">
      <xdr:nvSpPr>
        <xdr:cNvPr id="251" name="扶助費該当値テキスト"/>
        <xdr:cNvSpPr txBox="1"/>
      </xdr:nvSpPr>
      <xdr:spPr>
        <a:xfrm>
          <a:off x="4686300" y="1676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99213</xdr:rowOff>
    </xdr:from>
    <xdr:to>
      <xdr:col>20</xdr:col>
      <xdr:colOff>38100</xdr:colOff>
      <xdr:row>99</xdr:row>
      <xdr:rowOff>29363</xdr:rowOff>
    </xdr:to>
    <xdr:sp macro="" textlink="">
      <xdr:nvSpPr>
        <xdr:cNvPr id="252" name="楕円 251"/>
        <xdr:cNvSpPr/>
      </xdr:nvSpPr>
      <xdr:spPr>
        <a:xfrm>
          <a:off x="3746500" y="1690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20490</xdr:rowOff>
    </xdr:from>
    <xdr:ext cx="534377" cy="259045"/>
    <xdr:sp macro="" textlink="">
      <xdr:nvSpPr>
        <xdr:cNvPr id="253" name="テキスト ボックス 252"/>
        <xdr:cNvSpPr txBox="1"/>
      </xdr:nvSpPr>
      <xdr:spPr>
        <a:xfrm>
          <a:off x="3530111" y="1699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82398</xdr:rowOff>
    </xdr:from>
    <xdr:to>
      <xdr:col>15</xdr:col>
      <xdr:colOff>101600</xdr:colOff>
      <xdr:row>98</xdr:row>
      <xdr:rowOff>12548</xdr:rowOff>
    </xdr:to>
    <xdr:sp macro="" textlink="">
      <xdr:nvSpPr>
        <xdr:cNvPr id="254" name="楕円 253"/>
        <xdr:cNvSpPr/>
      </xdr:nvSpPr>
      <xdr:spPr>
        <a:xfrm>
          <a:off x="2857500" y="1671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3675</xdr:rowOff>
    </xdr:from>
    <xdr:ext cx="534377" cy="259045"/>
    <xdr:sp macro="" textlink="">
      <xdr:nvSpPr>
        <xdr:cNvPr id="255" name="テキスト ボックス 254"/>
        <xdr:cNvSpPr txBox="1"/>
      </xdr:nvSpPr>
      <xdr:spPr>
        <a:xfrm>
          <a:off x="2641111" y="1680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25933</xdr:rowOff>
    </xdr:from>
    <xdr:to>
      <xdr:col>10</xdr:col>
      <xdr:colOff>165100</xdr:colOff>
      <xdr:row>99</xdr:row>
      <xdr:rowOff>127533</xdr:rowOff>
    </xdr:to>
    <xdr:sp macro="" textlink="">
      <xdr:nvSpPr>
        <xdr:cNvPr id="256" name="楕円 255"/>
        <xdr:cNvSpPr/>
      </xdr:nvSpPr>
      <xdr:spPr>
        <a:xfrm>
          <a:off x="1968500" y="1699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118660</xdr:rowOff>
    </xdr:from>
    <xdr:ext cx="534377" cy="259045"/>
    <xdr:sp macro="" textlink="">
      <xdr:nvSpPr>
        <xdr:cNvPr id="257" name="テキスト ボックス 256"/>
        <xdr:cNvSpPr txBox="1"/>
      </xdr:nvSpPr>
      <xdr:spPr>
        <a:xfrm>
          <a:off x="1752111" y="1709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67920</xdr:rowOff>
    </xdr:from>
    <xdr:to>
      <xdr:col>6</xdr:col>
      <xdr:colOff>38100</xdr:colOff>
      <xdr:row>99</xdr:row>
      <xdr:rowOff>169520</xdr:rowOff>
    </xdr:to>
    <xdr:sp macro="" textlink="">
      <xdr:nvSpPr>
        <xdr:cNvPr id="258" name="楕円 257"/>
        <xdr:cNvSpPr/>
      </xdr:nvSpPr>
      <xdr:spPr>
        <a:xfrm>
          <a:off x="1079500" y="1704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160647</xdr:rowOff>
    </xdr:from>
    <xdr:ext cx="534377" cy="259045"/>
    <xdr:sp macro="" textlink="">
      <xdr:nvSpPr>
        <xdr:cNvPr id="259" name="テキスト ボックス 258"/>
        <xdr:cNvSpPr txBox="1"/>
      </xdr:nvSpPr>
      <xdr:spPr>
        <a:xfrm>
          <a:off x="863111" y="1713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52298</xdr:rowOff>
    </xdr:from>
    <xdr:to>
      <xdr:col>55</xdr:col>
      <xdr:colOff>0</xdr:colOff>
      <xdr:row>38</xdr:row>
      <xdr:rowOff>77521</xdr:rowOff>
    </xdr:to>
    <xdr:cxnSp macro="">
      <xdr:nvCxnSpPr>
        <xdr:cNvPr id="291" name="直線コネクタ 290"/>
        <xdr:cNvCxnSpPr/>
      </xdr:nvCxnSpPr>
      <xdr:spPr>
        <a:xfrm>
          <a:off x="9639300" y="6567398"/>
          <a:ext cx="838200" cy="2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104407</xdr:rowOff>
    </xdr:from>
    <xdr:ext cx="534377" cy="259045"/>
    <xdr:sp macro="" textlink="">
      <xdr:nvSpPr>
        <xdr:cNvPr id="292" name="補助費等平均値テキスト"/>
        <xdr:cNvSpPr txBox="1"/>
      </xdr:nvSpPr>
      <xdr:spPr>
        <a:xfrm>
          <a:off x="10528300" y="627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52298</xdr:rowOff>
    </xdr:from>
    <xdr:to>
      <xdr:col>50</xdr:col>
      <xdr:colOff>114300</xdr:colOff>
      <xdr:row>38</xdr:row>
      <xdr:rowOff>105018</xdr:rowOff>
    </xdr:to>
    <xdr:cxnSp macro="">
      <xdr:nvCxnSpPr>
        <xdr:cNvPr id="294" name="直線コネクタ 293"/>
        <xdr:cNvCxnSpPr/>
      </xdr:nvCxnSpPr>
      <xdr:spPr>
        <a:xfrm flipV="1">
          <a:off x="8750300" y="6567398"/>
          <a:ext cx="889000" cy="5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28774</xdr:rowOff>
    </xdr:from>
    <xdr:ext cx="534377" cy="259045"/>
    <xdr:sp macro="" textlink="">
      <xdr:nvSpPr>
        <xdr:cNvPr id="296" name="テキスト ボックス 295"/>
        <xdr:cNvSpPr txBox="1"/>
      </xdr:nvSpPr>
      <xdr:spPr>
        <a:xfrm>
          <a:off x="9372111" y="62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44896</xdr:rowOff>
    </xdr:from>
    <xdr:to>
      <xdr:col>45</xdr:col>
      <xdr:colOff>177800</xdr:colOff>
      <xdr:row>38</xdr:row>
      <xdr:rowOff>105018</xdr:rowOff>
    </xdr:to>
    <xdr:cxnSp macro="">
      <xdr:nvCxnSpPr>
        <xdr:cNvPr id="297" name="直線コネクタ 296"/>
        <xdr:cNvCxnSpPr/>
      </xdr:nvCxnSpPr>
      <xdr:spPr>
        <a:xfrm>
          <a:off x="7861300" y="5531296"/>
          <a:ext cx="889000" cy="108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70912</xdr:rowOff>
    </xdr:from>
    <xdr:ext cx="534377" cy="259045"/>
    <xdr:sp macro="" textlink="">
      <xdr:nvSpPr>
        <xdr:cNvPr id="299" name="テキスト ボックス 298"/>
        <xdr:cNvSpPr txBox="1"/>
      </xdr:nvSpPr>
      <xdr:spPr>
        <a:xfrm>
          <a:off x="8483111" y="62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44896</xdr:rowOff>
    </xdr:from>
    <xdr:to>
      <xdr:col>41</xdr:col>
      <xdr:colOff>50800</xdr:colOff>
      <xdr:row>39</xdr:row>
      <xdr:rowOff>276</xdr:rowOff>
    </xdr:to>
    <xdr:cxnSp macro="">
      <xdr:nvCxnSpPr>
        <xdr:cNvPr id="300" name="直線コネクタ 299"/>
        <xdr:cNvCxnSpPr/>
      </xdr:nvCxnSpPr>
      <xdr:spPr>
        <a:xfrm flipV="1">
          <a:off x="6972300" y="5531296"/>
          <a:ext cx="889000" cy="115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13120</xdr:rowOff>
    </xdr:from>
    <xdr:ext cx="599010" cy="259045"/>
    <xdr:sp macro="" textlink="">
      <xdr:nvSpPr>
        <xdr:cNvPr id="302" name="テキスト ボックス 301"/>
        <xdr:cNvSpPr txBox="1"/>
      </xdr:nvSpPr>
      <xdr:spPr>
        <a:xfrm>
          <a:off x="7561795" y="51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168655</xdr:rowOff>
    </xdr:from>
    <xdr:ext cx="534377" cy="259045"/>
    <xdr:sp macro="" textlink="">
      <xdr:nvSpPr>
        <xdr:cNvPr id="304" name="テキスト ボックス 303"/>
        <xdr:cNvSpPr txBox="1"/>
      </xdr:nvSpPr>
      <xdr:spPr>
        <a:xfrm>
          <a:off x="6705111" y="63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26721</xdr:rowOff>
    </xdr:from>
    <xdr:to>
      <xdr:col>55</xdr:col>
      <xdr:colOff>50800</xdr:colOff>
      <xdr:row>38</xdr:row>
      <xdr:rowOff>128321</xdr:rowOff>
    </xdr:to>
    <xdr:sp macro="" textlink="">
      <xdr:nvSpPr>
        <xdr:cNvPr id="310" name="楕円 309"/>
        <xdr:cNvSpPr/>
      </xdr:nvSpPr>
      <xdr:spPr>
        <a:xfrm>
          <a:off x="10426700" y="654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5148</xdr:rowOff>
    </xdr:from>
    <xdr:ext cx="534377" cy="259045"/>
    <xdr:sp macro="" textlink="">
      <xdr:nvSpPr>
        <xdr:cNvPr id="311" name="補助費等該当値テキスト"/>
        <xdr:cNvSpPr txBox="1"/>
      </xdr:nvSpPr>
      <xdr:spPr>
        <a:xfrm>
          <a:off x="10528300" y="652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1498</xdr:rowOff>
    </xdr:from>
    <xdr:to>
      <xdr:col>50</xdr:col>
      <xdr:colOff>165100</xdr:colOff>
      <xdr:row>38</xdr:row>
      <xdr:rowOff>103098</xdr:rowOff>
    </xdr:to>
    <xdr:sp macro="" textlink="">
      <xdr:nvSpPr>
        <xdr:cNvPr id="312" name="楕円 311"/>
        <xdr:cNvSpPr/>
      </xdr:nvSpPr>
      <xdr:spPr>
        <a:xfrm>
          <a:off x="9588500" y="651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94225</xdr:rowOff>
    </xdr:from>
    <xdr:ext cx="534377" cy="259045"/>
    <xdr:sp macro="" textlink="">
      <xdr:nvSpPr>
        <xdr:cNvPr id="313" name="テキスト ボックス 312"/>
        <xdr:cNvSpPr txBox="1"/>
      </xdr:nvSpPr>
      <xdr:spPr>
        <a:xfrm>
          <a:off x="9372111" y="660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54218</xdr:rowOff>
    </xdr:from>
    <xdr:to>
      <xdr:col>46</xdr:col>
      <xdr:colOff>38100</xdr:colOff>
      <xdr:row>38</xdr:row>
      <xdr:rowOff>155818</xdr:rowOff>
    </xdr:to>
    <xdr:sp macro="" textlink="">
      <xdr:nvSpPr>
        <xdr:cNvPr id="314" name="楕円 313"/>
        <xdr:cNvSpPr/>
      </xdr:nvSpPr>
      <xdr:spPr>
        <a:xfrm>
          <a:off x="8699500" y="656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146945</xdr:rowOff>
    </xdr:from>
    <xdr:ext cx="534377" cy="259045"/>
    <xdr:sp macro="" textlink="">
      <xdr:nvSpPr>
        <xdr:cNvPr id="315" name="テキスト ボックス 314"/>
        <xdr:cNvSpPr txBox="1"/>
      </xdr:nvSpPr>
      <xdr:spPr>
        <a:xfrm>
          <a:off x="8483111" y="666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165546</xdr:rowOff>
    </xdr:from>
    <xdr:to>
      <xdr:col>41</xdr:col>
      <xdr:colOff>101600</xdr:colOff>
      <xdr:row>32</xdr:row>
      <xdr:rowOff>95696</xdr:rowOff>
    </xdr:to>
    <xdr:sp macro="" textlink="">
      <xdr:nvSpPr>
        <xdr:cNvPr id="316" name="楕円 315"/>
        <xdr:cNvSpPr/>
      </xdr:nvSpPr>
      <xdr:spPr>
        <a:xfrm>
          <a:off x="7810500" y="54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86823</xdr:rowOff>
    </xdr:from>
    <xdr:ext cx="599010" cy="259045"/>
    <xdr:sp macro="" textlink="">
      <xdr:nvSpPr>
        <xdr:cNvPr id="317" name="テキスト ボックス 316"/>
        <xdr:cNvSpPr txBox="1"/>
      </xdr:nvSpPr>
      <xdr:spPr>
        <a:xfrm>
          <a:off x="7561795" y="557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120926</xdr:rowOff>
    </xdr:from>
    <xdr:to>
      <xdr:col>36</xdr:col>
      <xdr:colOff>165100</xdr:colOff>
      <xdr:row>39</xdr:row>
      <xdr:rowOff>51076</xdr:rowOff>
    </xdr:to>
    <xdr:sp macro="" textlink="">
      <xdr:nvSpPr>
        <xdr:cNvPr id="318" name="楕円 317"/>
        <xdr:cNvSpPr/>
      </xdr:nvSpPr>
      <xdr:spPr>
        <a:xfrm>
          <a:off x="6921500" y="663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42203</xdr:rowOff>
    </xdr:from>
    <xdr:ext cx="534377" cy="259045"/>
    <xdr:sp macro="" textlink="">
      <xdr:nvSpPr>
        <xdr:cNvPr id="319" name="テキスト ボックス 318"/>
        <xdr:cNvSpPr txBox="1"/>
      </xdr:nvSpPr>
      <xdr:spPr>
        <a:xfrm>
          <a:off x="6705111" y="672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151389</xdr:rowOff>
    </xdr:from>
    <xdr:to>
      <xdr:col>55</xdr:col>
      <xdr:colOff>0</xdr:colOff>
      <xdr:row>58</xdr:row>
      <xdr:rowOff>35436</xdr:rowOff>
    </xdr:to>
    <xdr:cxnSp macro="">
      <xdr:nvCxnSpPr>
        <xdr:cNvPr id="348" name="直線コネクタ 347"/>
        <xdr:cNvCxnSpPr/>
      </xdr:nvCxnSpPr>
      <xdr:spPr>
        <a:xfrm flipV="1">
          <a:off x="9639300" y="9924039"/>
          <a:ext cx="838200" cy="5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49" name="普通建設事業費平均値テキスト"/>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159017</xdr:rowOff>
    </xdr:from>
    <xdr:to>
      <xdr:col>50</xdr:col>
      <xdr:colOff>114300</xdr:colOff>
      <xdr:row>58</xdr:row>
      <xdr:rowOff>35436</xdr:rowOff>
    </xdr:to>
    <xdr:cxnSp macro="">
      <xdr:nvCxnSpPr>
        <xdr:cNvPr id="351" name="直線コネクタ 350"/>
        <xdr:cNvCxnSpPr/>
      </xdr:nvCxnSpPr>
      <xdr:spPr>
        <a:xfrm>
          <a:off x="8750300" y="9931667"/>
          <a:ext cx="889000" cy="4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3" name="テキスト ボックス 352"/>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30033</xdr:rowOff>
    </xdr:from>
    <xdr:to>
      <xdr:col>45</xdr:col>
      <xdr:colOff>177800</xdr:colOff>
      <xdr:row>57</xdr:row>
      <xdr:rowOff>159017</xdr:rowOff>
    </xdr:to>
    <xdr:cxnSp macro="">
      <xdr:nvCxnSpPr>
        <xdr:cNvPr id="354" name="直線コネクタ 353"/>
        <xdr:cNvCxnSpPr/>
      </xdr:nvCxnSpPr>
      <xdr:spPr>
        <a:xfrm>
          <a:off x="7861300" y="9802683"/>
          <a:ext cx="889000" cy="12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6" name="テキスト ボックス 355"/>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20569</xdr:rowOff>
    </xdr:from>
    <xdr:to>
      <xdr:col>41</xdr:col>
      <xdr:colOff>50800</xdr:colOff>
      <xdr:row>57</xdr:row>
      <xdr:rowOff>30033</xdr:rowOff>
    </xdr:to>
    <xdr:cxnSp macro="">
      <xdr:nvCxnSpPr>
        <xdr:cNvPr id="357" name="直線コネクタ 356"/>
        <xdr:cNvCxnSpPr/>
      </xdr:nvCxnSpPr>
      <xdr:spPr>
        <a:xfrm>
          <a:off x="6972300" y="9793219"/>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57919</xdr:rowOff>
    </xdr:from>
    <xdr:ext cx="534377" cy="259045"/>
    <xdr:sp macro="" textlink="">
      <xdr:nvSpPr>
        <xdr:cNvPr id="359" name="テキスト ボックス 358"/>
        <xdr:cNvSpPr txBox="1"/>
      </xdr:nvSpPr>
      <xdr:spPr>
        <a:xfrm>
          <a:off x="7594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64045</xdr:rowOff>
    </xdr:from>
    <xdr:ext cx="534377" cy="259045"/>
    <xdr:sp macro="" textlink="">
      <xdr:nvSpPr>
        <xdr:cNvPr id="361" name="テキスト ボックス 360"/>
        <xdr:cNvSpPr txBox="1"/>
      </xdr:nvSpPr>
      <xdr:spPr>
        <a:xfrm>
          <a:off x="6705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100589</xdr:rowOff>
    </xdr:from>
    <xdr:to>
      <xdr:col>55</xdr:col>
      <xdr:colOff>50800</xdr:colOff>
      <xdr:row>58</xdr:row>
      <xdr:rowOff>30739</xdr:rowOff>
    </xdr:to>
    <xdr:sp macro="" textlink="">
      <xdr:nvSpPr>
        <xdr:cNvPr id="367" name="楕円 366"/>
        <xdr:cNvSpPr/>
      </xdr:nvSpPr>
      <xdr:spPr>
        <a:xfrm>
          <a:off x="10426700" y="987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79016</xdr:rowOff>
    </xdr:from>
    <xdr:ext cx="534377" cy="259045"/>
    <xdr:sp macro="" textlink="">
      <xdr:nvSpPr>
        <xdr:cNvPr id="368" name="普通建設事業費該当値テキスト"/>
        <xdr:cNvSpPr txBox="1"/>
      </xdr:nvSpPr>
      <xdr:spPr>
        <a:xfrm>
          <a:off x="10528300" y="985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156086</xdr:rowOff>
    </xdr:from>
    <xdr:to>
      <xdr:col>50</xdr:col>
      <xdr:colOff>165100</xdr:colOff>
      <xdr:row>58</xdr:row>
      <xdr:rowOff>86236</xdr:rowOff>
    </xdr:to>
    <xdr:sp macro="" textlink="">
      <xdr:nvSpPr>
        <xdr:cNvPr id="369" name="楕円 368"/>
        <xdr:cNvSpPr/>
      </xdr:nvSpPr>
      <xdr:spPr>
        <a:xfrm>
          <a:off x="9588500" y="992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77363</xdr:rowOff>
    </xdr:from>
    <xdr:ext cx="534377" cy="259045"/>
    <xdr:sp macro="" textlink="">
      <xdr:nvSpPr>
        <xdr:cNvPr id="370" name="テキスト ボックス 369"/>
        <xdr:cNvSpPr txBox="1"/>
      </xdr:nvSpPr>
      <xdr:spPr>
        <a:xfrm>
          <a:off x="9372111" y="1002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108217</xdr:rowOff>
    </xdr:from>
    <xdr:to>
      <xdr:col>46</xdr:col>
      <xdr:colOff>38100</xdr:colOff>
      <xdr:row>58</xdr:row>
      <xdr:rowOff>38367</xdr:rowOff>
    </xdr:to>
    <xdr:sp macro="" textlink="">
      <xdr:nvSpPr>
        <xdr:cNvPr id="371" name="楕円 370"/>
        <xdr:cNvSpPr/>
      </xdr:nvSpPr>
      <xdr:spPr>
        <a:xfrm>
          <a:off x="8699500" y="988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29494</xdr:rowOff>
    </xdr:from>
    <xdr:ext cx="534377" cy="259045"/>
    <xdr:sp macro="" textlink="">
      <xdr:nvSpPr>
        <xdr:cNvPr id="372" name="テキスト ボックス 371"/>
        <xdr:cNvSpPr txBox="1"/>
      </xdr:nvSpPr>
      <xdr:spPr>
        <a:xfrm>
          <a:off x="8483111" y="99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150683</xdr:rowOff>
    </xdr:from>
    <xdr:to>
      <xdr:col>41</xdr:col>
      <xdr:colOff>101600</xdr:colOff>
      <xdr:row>57</xdr:row>
      <xdr:rowOff>80833</xdr:rowOff>
    </xdr:to>
    <xdr:sp macro="" textlink="">
      <xdr:nvSpPr>
        <xdr:cNvPr id="373" name="楕円 372"/>
        <xdr:cNvSpPr/>
      </xdr:nvSpPr>
      <xdr:spPr>
        <a:xfrm>
          <a:off x="7810500" y="975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71960</xdr:rowOff>
    </xdr:from>
    <xdr:ext cx="534377" cy="259045"/>
    <xdr:sp macro="" textlink="">
      <xdr:nvSpPr>
        <xdr:cNvPr id="374" name="テキスト ボックス 373"/>
        <xdr:cNvSpPr txBox="1"/>
      </xdr:nvSpPr>
      <xdr:spPr>
        <a:xfrm>
          <a:off x="7594111" y="984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141219</xdr:rowOff>
    </xdr:from>
    <xdr:to>
      <xdr:col>36</xdr:col>
      <xdr:colOff>165100</xdr:colOff>
      <xdr:row>57</xdr:row>
      <xdr:rowOff>71369</xdr:rowOff>
    </xdr:to>
    <xdr:sp macro="" textlink="">
      <xdr:nvSpPr>
        <xdr:cNvPr id="375" name="楕円 374"/>
        <xdr:cNvSpPr/>
      </xdr:nvSpPr>
      <xdr:spPr>
        <a:xfrm>
          <a:off x="6921500" y="974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62496</xdr:rowOff>
    </xdr:from>
    <xdr:ext cx="534377" cy="259045"/>
    <xdr:sp macro="" textlink="">
      <xdr:nvSpPr>
        <xdr:cNvPr id="376" name="テキスト ボックス 375"/>
        <xdr:cNvSpPr txBox="1"/>
      </xdr:nvSpPr>
      <xdr:spPr>
        <a:xfrm>
          <a:off x="6705111" y="983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139224</xdr:rowOff>
    </xdr:from>
    <xdr:to>
      <xdr:col>55</xdr:col>
      <xdr:colOff>0</xdr:colOff>
      <xdr:row>78</xdr:row>
      <xdr:rowOff>170542</xdr:rowOff>
    </xdr:to>
    <xdr:cxnSp macro="">
      <xdr:nvCxnSpPr>
        <xdr:cNvPr id="405" name="直線コネクタ 404"/>
        <xdr:cNvCxnSpPr/>
      </xdr:nvCxnSpPr>
      <xdr:spPr>
        <a:xfrm>
          <a:off x="9639300" y="13512324"/>
          <a:ext cx="8382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6" name="普通建設事業費 （ うち新規整備　）平均値テキスト"/>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99258</xdr:rowOff>
    </xdr:from>
    <xdr:to>
      <xdr:col>50</xdr:col>
      <xdr:colOff>114300</xdr:colOff>
      <xdr:row>78</xdr:row>
      <xdr:rowOff>139224</xdr:rowOff>
    </xdr:to>
    <xdr:cxnSp macro="">
      <xdr:nvCxnSpPr>
        <xdr:cNvPr id="408" name="直線コネクタ 407"/>
        <xdr:cNvCxnSpPr/>
      </xdr:nvCxnSpPr>
      <xdr:spPr>
        <a:xfrm>
          <a:off x="8750300" y="13472358"/>
          <a:ext cx="889000" cy="3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89298</xdr:rowOff>
    </xdr:from>
    <xdr:ext cx="534377" cy="259045"/>
    <xdr:sp macro="" textlink="">
      <xdr:nvSpPr>
        <xdr:cNvPr id="410" name="テキスト ボックス 409"/>
        <xdr:cNvSpPr txBox="1"/>
      </xdr:nvSpPr>
      <xdr:spPr>
        <a:xfrm>
          <a:off x="9372111" y="131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99258</xdr:rowOff>
    </xdr:from>
    <xdr:to>
      <xdr:col>45</xdr:col>
      <xdr:colOff>177800</xdr:colOff>
      <xdr:row>78</xdr:row>
      <xdr:rowOff>119221</xdr:rowOff>
    </xdr:to>
    <xdr:cxnSp macro="">
      <xdr:nvCxnSpPr>
        <xdr:cNvPr id="411" name="直線コネクタ 410"/>
        <xdr:cNvCxnSpPr/>
      </xdr:nvCxnSpPr>
      <xdr:spPr>
        <a:xfrm flipV="1">
          <a:off x="7861300" y="13472358"/>
          <a:ext cx="889000" cy="1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3" name="テキスト ボックス 412"/>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7093</xdr:rowOff>
    </xdr:from>
    <xdr:to>
      <xdr:col>41</xdr:col>
      <xdr:colOff>50800</xdr:colOff>
      <xdr:row>78</xdr:row>
      <xdr:rowOff>119221</xdr:rowOff>
    </xdr:to>
    <xdr:cxnSp macro="">
      <xdr:nvCxnSpPr>
        <xdr:cNvPr id="414" name="直線コネクタ 413"/>
        <xdr:cNvCxnSpPr/>
      </xdr:nvCxnSpPr>
      <xdr:spPr>
        <a:xfrm>
          <a:off x="6972300" y="13037293"/>
          <a:ext cx="889000" cy="45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25804</xdr:rowOff>
    </xdr:from>
    <xdr:ext cx="534377" cy="259045"/>
    <xdr:sp macro="" textlink="">
      <xdr:nvSpPr>
        <xdr:cNvPr id="416" name="テキスト ボックス 415"/>
        <xdr:cNvSpPr txBox="1"/>
      </xdr:nvSpPr>
      <xdr:spPr>
        <a:xfrm>
          <a:off x="7594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10425</xdr:rowOff>
    </xdr:from>
    <xdr:ext cx="534377" cy="259045"/>
    <xdr:sp macro="" textlink="">
      <xdr:nvSpPr>
        <xdr:cNvPr id="418" name="テキスト ボックス 417"/>
        <xdr:cNvSpPr txBox="1"/>
      </xdr:nvSpPr>
      <xdr:spPr>
        <a:xfrm>
          <a:off x="6705111" y="13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119742</xdr:rowOff>
    </xdr:from>
    <xdr:to>
      <xdr:col>55</xdr:col>
      <xdr:colOff>50800</xdr:colOff>
      <xdr:row>79</xdr:row>
      <xdr:rowOff>49892</xdr:rowOff>
    </xdr:to>
    <xdr:sp macro="" textlink="">
      <xdr:nvSpPr>
        <xdr:cNvPr id="424" name="楕円 423"/>
        <xdr:cNvSpPr/>
      </xdr:nvSpPr>
      <xdr:spPr>
        <a:xfrm>
          <a:off x="10426700" y="1349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34669</xdr:rowOff>
    </xdr:from>
    <xdr:ext cx="469744" cy="259045"/>
    <xdr:sp macro="" textlink="">
      <xdr:nvSpPr>
        <xdr:cNvPr id="425" name="普通建設事業費 （ うち新規整備　）該当値テキスト"/>
        <xdr:cNvSpPr txBox="1"/>
      </xdr:nvSpPr>
      <xdr:spPr>
        <a:xfrm>
          <a:off x="10528300" y="134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88424</xdr:rowOff>
    </xdr:from>
    <xdr:to>
      <xdr:col>50</xdr:col>
      <xdr:colOff>165100</xdr:colOff>
      <xdr:row>79</xdr:row>
      <xdr:rowOff>18574</xdr:rowOff>
    </xdr:to>
    <xdr:sp macro="" textlink="">
      <xdr:nvSpPr>
        <xdr:cNvPr id="426" name="楕円 425"/>
        <xdr:cNvSpPr/>
      </xdr:nvSpPr>
      <xdr:spPr>
        <a:xfrm>
          <a:off x="9588500" y="1346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9701</xdr:rowOff>
    </xdr:from>
    <xdr:ext cx="469744" cy="259045"/>
    <xdr:sp macro="" textlink="">
      <xdr:nvSpPr>
        <xdr:cNvPr id="427" name="テキスト ボックス 426"/>
        <xdr:cNvSpPr txBox="1"/>
      </xdr:nvSpPr>
      <xdr:spPr>
        <a:xfrm>
          <a:off x="9404428" y="1355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48458</xdr:rowOff>
    </xdr:from>
    <xdr:to>
      <xdr:col>46</xdr:col>
      <xdr:colOff>38100</xdr:colOff>
      <xdr:row>78</xdr:row>
      <xdr:rowOff>150058</xdr:rowOff>
    </xdr:to>
    <xdr:sp macro="" textlink="">
      <xdr:nvSpPr>
        <xdr:cNvPr id="428" name="楕円 427"/>
        <xdr:cNvSpPr/>
      </xdr:nvSpPr>
      <xdr:spPr>
        <a:xfrm>
          <a:off x="8699500" y="1342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141185</xdr:rowOff>
    </xdr:from>
    <xdr:ext cx="469744" cy="259045"/>
    <xdr:sp macro="" textlink="">
      <xdr:nvSpPr>
        <xdr:cNvPr id="429" name="テキスト ボックス 428"/>
        <xdr:cNvSpPr txBox="1"/>
      </xdr:nvSpPr>
      <xdr:spPr>
        <a:xfrm>
          <a:off x="8515428" y="1351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68421</xdr:rowOff>
    </xdr:from>
    <xdr:to>
      <xdr:col>41</xdr:col>
      <xdr:colOff>101600</xdr:colOff>
      <xdr:row>78</xdr:row>
      <xdr:rowOff>170021</xdr:rowOff>
    </xdr:to>
    <xdr:sp macro="" textlink="">
      <xdr:nvSpPr>
        <xdr:cNvPr id="430" name="楕円 429"/>
        <xdr:cNvSpPr/>
      </xdr:nvSpPr>
      <xdr:spPr>
        <a:xfrm>
          <a:off x="7810500" y="1344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161148</xdr:rowOff>
    </xdr:from>
    <xdr:ext cx="469744" cy="259045"/>
    <xdr:sp macro="" textlink="">
      <xdr:nvSpPr>
        <xdr:cNvPr id="431" name="テキスト ボックス 430"/>
        <xdr:cNvSpPr txBox="1"/>
      </xdr:nvSpPr>
      <xdr:spPr>
        <a:xfrm>
          <a:off x="7626428" y="13534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127743</xdr:rowOff>
    </xdr:from>
    <xdr:to>
      <xdr:col>36</xdr:col>
      <xdr:colOff>165100</xdr:colOff>
      <xdr:row>76</xdr:row>
      <xdr:rowOff>57893</xdr:rowOff>
    </xdr:to>
    <xdr:sp macro="" textlink="">
      <xdr:nvSpPr>
        <xdr:cNvPr id="432" name="楕円 431"/>
        <xdr:cNvSpPr/>
      </xdr:nvSpPr>
      <xdr:spPr>
        <a:xfrm>
          <a:off x="6921500" y="1298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74420</xdr:rowOff>
    </xdr:from>
    <xdr:ext cx="534377" cy="259045"/>
    <xdr:sp macro="" textlink="">
      <xdr:nvSpPr>
        <xdr:cNvPr id="433" name="テキスト ボックス 432"/>
        <xdr:cNvSpPr txBox="1"/>
      </xdr:nvSpPr>
      <xdr:spPr>
        <a:xfrm>
          <a:off x="6705111" y="1276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131547</xdr:rowOff>
    </xdr:from>
    <xdr:to>
      <xdr:col>55</xdr:col>
      <xdr:colOff>0</xdr:colOff>
      <xdr:row>98</xdr:row>
      <xdr:rowOff>61323</xdr:rowOff>
    </xdr:to>
    <xdr:cxnSp macro="">
      <xdr:nvCxnSpPr>
        <xdr:cNvPr id="464" name="直線コネクタ 463"/>
        <xdr:cNvCxnSpPr/>
      </xdr:nvCxnSpPr>
      <xdr:spPr>
        <a:xfrm flipV="1">
          <a:off x="9639300" y="16762197"/>
          <a:ext cx="838200" cy="10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5" name="普通建設事業費 （ うち更新整備　）平均値テキスト"/>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50938</xdr:rowOff>
    </xdr:from>
    <xdr:to>
      <xdr:col>50</xdr:col>
      <xdr:colOff>114300</xdr:colOff>
      <xdr:row>98</xdr:row>
      <xdr:rowOff>61323</xdr:rowOff>
    </xdr:to>
    <xdr:cxnSp macro="">
      <xdr:nvCxnSpPr>
        <xdr:cNvPr id="467" name="直線コネクタ 466"/>
        <xdr:cNvCxnSpPr/>
      </xdr:nvCxnSpPr>
      <xdr:spPr>
        <a:xfrm>
          <a:off x="8750300" y="16853038"/>
          <a:ext cx="889000" cy="1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69" name="テキスト ボックス 468"/>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24399</xdr:rowOff>
    </xdr:from>
    <xdr:to>
      <xdr:col>45</xdr:col>
      <xdr:colOff>177800</xdr:colOff>
      <xdr:row>98</xdr:row>
      <xdr:rowOff>50938</xdr:rowOff>
    </xdr:to>
    <xdr:cxnSp macro="">
      <xdr:nvCxnSpPr>
        <xdr:cNvPr id="470" name="直線コネクタ 469"/>
        <xdr:cNvCxnSpPr/>
      </xdr:nvCxnSpPr>
      <xdr:spPr>
        <a:xfrm>
          <a:off x="7861300" y="16826499"/>
          <a:ext cx="889000" cy="2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2" name="テキスト ボックス 471"/>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24399</xdr:rowOff>
    </xdr:from>
    <xdr:to>
      <xdr:col>41</xdr:col>
      <xdr:colOff>50800</xdr:colOff>
      <xdr:row>98</xdr:row>
      <xdr:rowOff>86283</xdr:rowOff>
    </xdr:to>
    <xdr:cxnSp macro="">
      <xdr:nvCxnSpPr>
        <xdr:cNvPr id="473" name="直線コネクタ 472"/>
        <xdr:cNvCxnSpPr/>
      </xdr:nvCxnSpPr>
      <xdr:spPr>
        <a:xfrm flipV="1">
          <a:off x="6972300" y="16826499"/>
          <a:ext cx="889000" cy="6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75" name="テキスト ボックス 474"/>
        <xdr:cNvSpPr txBox="1"/>
      </xdr:nvSpPr>
      <xdr:spPr>
        <a:xfrm>
          <a:off x="7594111" y="16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77" name="テキスト ボックス 476"/>
        <xdr:cNvSpPr txBox="1"/>
      </xdr:nvSpPr>
      <xdr:spPr>
        <a:xfrm>
          <a:off x="6705111" y="164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80747</xdr:rowOff>
    </xdr:from>
    <xdr:to>
      <xdr:col>55</xdr:col>
      <xdr:colOff>50800</xdr:colOff>
      <xdr:row>98</xdr:row>
      <xdr:rowOff>10897</xdr:rowOff>
    </xdr:to>
    <xdr:sp macro="" textlink="">
      <xdr:nvSpPr>
        <xdr:cNvPr id="483" name="楕円 482"/>
        <xdr:cNvSpPr/>
      </xdr:nvSpPr>
      <xdr:spPr>
        <a:xfrm>
          <a:off x="10426700" y="1671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59174</xdr:rowOff>
    </xdr:from>
    <xdr:ext cx="534377" cy="259045"/>
    <xdr:sp macro="" textlink="">
      <xdr:nvSpPr>
        <xdr:cNvPr id="484" name="普通建設事業費 （ うち更新整備　）該当値テキスト"/>
        <xdr:cNvSpPr txBox="1"/>
      </xdr:nvSpPr>
      <xdr:spPr>
        <a:xfrm>
          <a:off x="10528300" y="1668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10523</xdr:rowOff>
    </xdr:from>
    <xdr:to>
      <xdr:col>50</xdr:col>
      <xdr:colOff>165100</xdr:colOff>
      <xdr:row>98</xdr:row>
      <xdr:rowOff>112123</xdr:rowOff>
    </xdr:to>
    <xdr:sp macro="" textlink="">
      <xdr:nvSpPr>
        <xdr:cNvPr id="485" name="楕円 484"/>
        <xdr:cNvSpPr/>
      </xdr:nvSpPr>
      <xdr:spPr>
        <a:xfrm>
          <a:off x="9588500" y="1681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103250</xdr:rowOff>
    </xdr:from>
    <xdr:ext cx="534377" cy="259045"/>
    <xdr:sp macro="" textlink="">
      <xdr:nvSpPr>
        <xdr:cNvPr id="486" name="テキスト ボックス 485"/>
        <xdr:cNvSpPr txBox="1"/>
      </xdr:nvSpPr>
      <xdr:spPr>
        <a:xfrm>
          <a:off x="9372111" y="169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138</xdr:rowOff>
    </xdr:from>
    <xdr:to>
      <xdr:col>46</xdr:col>
      <xdr:colOff>38100</xdr:colOff>
      <xdr:row>98</xdr:row>
      <xdr:rowOff>101738</xdr:rowOff>
    </xdr:to>
    <xdr:sp macro="" textlink="">
      <xdr:nvSpPr>
        <xdr:cNvPr id="487" name="楕円 486"/>
        <xdr:cNvSpPr/>
      </xdr:nvSpPr>
      <xdr:spPr>
        <a:xfrm>
          <a:off x="8699500" y="1680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92865</xdr:rowOff>
    </xdr:from>
    <xdr:ext cx="534377" cy="259045"/>
    <xdr:sp macro="" textlink="">
      <xdr:nvSpPr>
        <xdr:cNvPr id="488" name="テキスト ボックス 487"/>
        <xdr:cNvSpPr txBox="1"/>
      </xdr:nvSpPr>
      <xdr:spPr>
        <a:xfrm>
          <a:off x="8483111" y="1689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145049</xdr:rowOff>
    </xdr:from>
    <xdr:to>
      <xdr:col>41</xdr:col>
      <xdr:colOff>101600</xdr:colOff>
      <xdr:row>98</xdr:row>
      <xdr:rowOff>75199</xdr:rowOff>
    </xdr:to>
    <xdr:sp macro="" textlink="">
      <xdr:nvSpPr>
        <xdr:cNvPr id="489" name="楕円 488"/>
        <xdr:cNvSpPr/>
      </xdr:nvSpPr>
      <xdr:spPr>
        <a:xfrm>
          <a:off x="7810500" y="1677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66326</xdr:rowOff>
    </xdr:from>
    <xdr:ext cx="534377" cy="259045"/>
    <xdr:sp macro="" textlink="">
      <xdr:nvSpPr>
        <xdr:cNvPr id="490" name="テキスト ボックス 489"/>
        <xdr:cNvSpPr txBox="1"/>
      </xdr:nvSpPr>
      <xdr:spPr>
        <a:xfrm>
          <a:off x="7594111" y="1686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35483</xdr:rowOff>
    </xdr:from>
    <xdr:to>
      <xdr:col>36</xdr:col>
      <xdr:colOff>165100</xdr:colOff>
      <xdr:row>98</xdr:row>
      <xdr:rowOff>137083</xdr:rowOff>
    </xdr:to>
    <xdr:sp macro="" textlink="">
      <xdr:nvSpPr>
        <xdr:cNvPr id="491" name="楕円 490"/>
        <xdr:cNvSpPr/>
      </xdr:nvSpPr>
      <xdr:spPr>
        <a:xfrm>
          <a:off x="6921500" y="1683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128210</xdr:rowOff>
    </xdr:from>
    <xdr:ext cx="534377" cy="259045"/>
    <xdr:sp macro="" textlink="">
      <xdr:nvSpPr>
        <xdr:cNvPr id="492" name="テキスト ボックス 491"/>
        <xdr:cNvSpPr txBox="1"/>
      </xdr:nvSpPr>
      <xdr:spPr>
        <a:xfrm>
          <a:off x="6705111" y="1693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96364</xdr:rowOff>
    </xdr:from>
    <xdr:to>
      <xdr:col>85</xdr:col>
      <xdr:colOff>127000</xdr:colOff>
      <xdr:row>39</xdr:row>
      <xdr:rowOff>98878</xdr:rowOff>
    </xdr:to>
    <xdr:cxnSp macro="">
      <xdr:nvCxnSpPr>
        <xdr:cNvPr id="523" name="直線コネクタ 522"/>
        <xdr:cNvCxnSpPr/>
      </xdr:nvCxnSpPr>
      <xdr:spPr>
        <a:xfrm flipV="1">
          <a:off x="15481300" y="6782914"/>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90649</xdr:rowOff>
    </xdr:from>
    <xdr:to>
      <xdr:col>81</xdr:col>
      <xdr:colOff>50800</xdr:colOff>
      <xdr:row>39</xdr:row>
      <xdr:rowOff>98878</xdr:rowOff>
    </xdr:to>
    <xdr:cxnSp macro="">
      <xdr:nvCxnSpPr>
        <xdr:cNvPr id="526" name="直線コネクタ 525"/>
        <xdr:cNvCxnSpPr/>
      </xdr:nvCxnSpPr>
      <xdr:spPr>
        <a:xfrm>
          <a:off x="14592300" y="6777199"/>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82256</xdr:rowOff>
    </xdr:from>
    <xdr:to>
      <xdr:col>76</xdr:col>
      <xdr:colOff>114300</xdr:colOff>
      <xdr:row>39</xdr:row>
      <xdr:rowOff>90649</xdr:rowOff>
    </xdr:to>
    <xdr:cxnSp macro="">
      <xdr:nvCxnSpPr>
        <xdr:cNvPr id="529" name="直線コネクタ 528"/>
        <xdr:cNvCxnSpPr/>
      </xdr:nvCxnSpPr>
      <xdr:spPr>
        <a:xfrm>
          <a:off x="13703300" y="6768806"/>
          <a:ext cx="889000" cy="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90682</xdr:rowOff>
    </xdr:from>
    <xdr:to>
      <xdr:col>71</xdr:col>
      <xdr:colOff>177800</xdr:colOff>
      <xdr:row>39</xdr:row>
      <xdr:rowOff>82256</xdr:rowOff>
    </xdr:to>
    <xdr:cxnSp macro="">
      <xdr:nvCxnSpPr>
        <xdr:cNvPr id="532" name="直線コネクタ 531"/>
        <xdr:cNvCxnSpPr/>
      </xdr:nvCxnSpPr>
      <xdr:spPr>
        <a:xfrm>
          <a:off x="12814300" y="6262882"/>
          <a:ext cx="889000" cy="50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4" name="テキスト ボックス 533"/>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74675</xdr:rowOff>
    </xdr:from>
    <xdr:ext cx="469744" cy="259045"/>
    <xdr:sp macro="" textlink="">
      <xdr:nvSpPr>
        <xdr:cNvPr id="536" name="テキスト ボックス 535"/>
        <xdr:cNvSpPr txBox="1"/>
      </xdr:nvSpPr>
      <xdr:spPr>
        <a:xfrm>
          <a:off x="12579428" y="676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45564</xdr:rowOff>
    </xdr:from>
    <xdr:to>
      <xdr:col>85</xdr:col>
      <xdr:colOff>177800</xdr:colOff>
      <xdr:row>39</xdr:row>
      <xdr:rowOff>147164</xdr:rowOff>
    </xdr:to>
    <xdr:sp macro="" textlink="">
      <xdr:nvSpPr>
        <xdr:cNvPr id="542" name="楕円 541"/>
        <xdr:cNvSpPr/>
      </xdr:nvSpPr>
      <xdr:spPr>
        <a:xfrm>
          <a:off x="16268700" y="673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313932" cy="259045"/>
    <xdr:sp macro="" textlink="">
      <xdr:nvSpPr>
        <xdr:cNvPr id="543" name="災害復旧事業費該当値テキスト"/>
        <xdr:cNvSpPr txBox="1"/>
      </xdr:nvSpPr>
      <xdr:spPr>
        <a:xfrm>
          <a:off x="16370300" y="66783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39849</xdr:rowOff>
    </xdr:from>
    <xdr:to>
      <xdr:col>76</xdr:col>
      <xdr:colOff>165100</xdr:colOff>
      <xdr:row>39</xdr:row>
      <xdr:rowOff>141449</xdr:rowOff>
    </xdr:to>
    <xdr:sp macro="" textlink="">
      <xdr:nvSpPr>
        <xdr:cNvPr id="546" name="楕円 545"/>
        <xdr:cNvSpPr/>
      </xdr:nvSpPr>
      <xdr:spPr>
        <a:xfrm>
          <a:off x="14541500" y="672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132576</xdr:rowOff>
    </xdr:from>
    <xdr:ext cx="378565" cy="259045"/>
    <xdr:sp macro="" textlink="">
      <xdr:nvSpPr>
        <xdr:cNvPr id="547" name="テキスト ボックス 546"/>
        <xdr:cNvSpPr txBox="1"/>
      </xdr:nvSpPr>
      <xdr:spPr>
        <a:xfrm>
          <a:off x="14403017" y="681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31456</xdr:rowOff>
    </xdr:from>
    <xdr:to>
      <xdr:col>72</xdr:col>
      <xdr:colOff>38100</xdr:colOff>
      <xdr:row>39</xdr:row>
      <xdr:rowOff>133056</xdr:rowOff>
    </xdr:to>
    <xdr:sp macro="" textlink="">
      <xdr:nvSpPr>
        <xdr:cNvPr id="548" name="楕円 547"/>
        <xdr:cNvSpPr/>
      </xdr:nvSpPr>
      <xdr:spPr>
        <a:xfrm>
          <a:off x="13652500" y="671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124183</xdr:rowOff>
    </xdr:from>
    <xdr:ext cx="378565" cy="259045"/>
    <xdr:sp macro="" textlink="">
      <xdr:nvSpPr>
        <xdr:cNvPr id="549" name="テキスト ボックス 548"/>
        <xdr:cNvSpPr txBox="1"/>
      </xdr:nvSpPr>
      <xdr:spPr>
        <a:xfrm>
          <a:off x="13514017" y="6810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39882</xdr:rowOff>
    </xdr:from>
    <xdr:to>
      <xdr:col>67</xdr:col>
      <xdr:colOff>101600</xdr:colOff>
      <xdr:row>36</xdr:row>
      <xdr:rowOff>141482</xdr:rowOff>
    </xdr:to>
    <xdr:sp macro="" textlink="">
      <xdr:nvSpPr>
        <xdr:cNvPr id="550" name="楕円 549"/>
        <xdr:cNvSpPr/>
      </xdr:nvSpPr>
      <xdr:spPr>
        <a:xfrm>
          <a:off x="12763500" y="621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158009</xdr:rowOff>
    </xdr:from>
    <xdr:ext cx="534377" cy="259045"/>
    <xdr:sp macro="" textlink="">
      <xdr:nvSpPr>
        <xdr:cNvPr id="551" name="テキスト ボックス 550"/>
        <xdr:cNvSpPr txBox="1"/>
      </xdr:nvSpPr>
      <xdr:spPr>
        <a:xfrm>
          <a:off x="12547111" y="598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109475</xdr:rowOff>
    </xdr:from>
    <xdr:to>
      <xdr:col>85</xdr:col>
      <xdr:colOff>127000</xdr:colOff>
      <xdr:row>76</xdr:row>
      <xdr:rowOff>126752</xdr:rowOff>
    </xdr:to>
    <xdr:cxnSp macro="">
      <xdr:nvCxnSpPr>
        <xdr:cNvPr id="631" name="直線コネクタ 630"/>
        <xdr:cNvCxnSpPr/>
      </xdr:nvCxnSpPr>
      <xdr:spPr>
        <a:xfrm flipV="1">
          <a:off x="15481300" y="13139675"/>
          <a:ext cx="838200" cy="1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2" name="公債費平均値テキスト"/>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126752</xdr:rowOff>
    </xdr:from>
    <xdr:to>
      <xdr:col>81</xdr:col>
      <xdr:colOff>50800</xdr:colOff>
      <xdr:row>77</xdr:row>
      <xdr:rowOff>22053</xdr:rowOff>
    </xdr:to>
    <xdr:cxnSp macro="">
      <xdr:nvCxnSpPr>
        <xdr:cNvPr id="634" name="直線コネクタ 633"/>
        <xdr:cNvCxnSpPr/>
      </xdr:nvCxnSpPr>
      <xdr:spPr>
        <a:xfrm flipV="1">
          <a:off x="14592300" y="13156952"/>
          <a:ext cx="8890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6" name="テキスト ボックス 635"/>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22053</xdr:rowOff>
    </xdr:from>
    <xdr:to>
      <xdr:col>76</xdr:col>
      <xdr:colOff>114300</xdr:colOff>
      <xdr:row>77</xdr:row>
      <xdr:rowOff>41042</xdr:rowOff>
    </xdr:to>
    <xdr:cxnSp macro="">
      <xdr:nvCxnSpPr>
        <xdr:cNvPr id="637" name="直線コネクタ 636"/>
        <xdr:cNvCxnSpPr/>
      </xdr:nvCxnSpPr>
      <xdr:spPr>
        <a:xfrm flipV="1">
          <a:off x="13703300" y="13223703"/>
          <a:ext cx="889000" cy="1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39" name="テキスト ボックス 638"/>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156665</xdr:rowOff>
    </xdr:from>
    <xdr:to>
      <xdr:col>71</xdr:col>
      <xdr:colOff>177800</xdr:colOff>
      <xdr:row>77</xdr:row>
      <xdr:rowOff>41042</xdr:rowOff>
    </xdr:to>
    <xdr:cxnSp macro="">
      <xdr:nvCxnSpPr>
        <xdr:cNvPr id="640" name="直線コネクタ 639"/>
        <xdr:cNvCxnSpPr/>
      </xdr:nvCxnSpPr>
      <xdr:spPr>
        <a:xfrm>
          <a:off x="12814300" y="13186865"/>
          <a:ext cx="889000" cy="5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170827</xdr:rowOff>
    </xdr:from>
    <xdr:ext cx="534377" cy="259045"/>
    <xdr:sp macro="" textlink="">
      <xdr:nvSpPr>
        <xdr:cNvPr id="642" name="テキスト ボックス 641"/>
        <xdr:cNvSpPr txBox="1"/>
      </xdr:nvSpPr>
      <xdr:spPr>
        <a:xfrm>
          <a:off x="13436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44" name="テキスト ボックス 643"/>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58675</xdr:rowOff>
    </xdr:from>
    <xdr:to>
      <xdr:col>85</xdr:col>
      <xdr:colOff>177800</xdr:colOff>
      <xdr:row>76</xdr:row>
      <xdr:rowOff>160275</xdr:rowOff>
    </xdr:to>
    <xdr:sp macro="" textlink="">
      <xdr:nvSpPr>
        <xdr:cNvPr id="650" name="楕円 649"/>
        <xdr:cNvSpPr/>
      </xdr:nvSpPr>
      <xdr:spPr>
        <a:xfrm>
          <a:off x="16268700" y="1308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37102</xdr:rowOff>
    </xdr:from>
    <xdr:ext cx="534377" cy="259045"/>
    <xdr:sp macro="" textlink="">
      <xdr:nvSpPr>
        <xdr:cNvPr id="651" name="公債費該当値テキスト"/>
        <xdr:cNvSpPr txBox="1"/>
      </xdr:nvSpPr>
      <xdr:spPr>
        <a:xfrm>
          <a:off x="16370300" y="1306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75952</xdr:rowOff>
    </xdr:from>
    <xdr:to>
      <xdr:col>81</xdr:col>
      <xdr:colOff>101600</xdr:colOff>
      <xdr:row>77</xdr:row>
      <xdr:rowOff>6102</xdr:rowOff>
    </xdr:to>
    <xdr:sp macro="" textlink="">
      <xdr:nvSpPr>
        <xdr:cNvPr id="652" name="楕円 651"/>
        <xdr:cNvSpPr/>
      </xdr:nvSpPr>
      <xdr:spPr>
        <a:xfrm>
          <a:off x="15430500" y="1310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168679</xdr:rowOff>
    </xdr:from>
    <xdr:ext cx="534377" cy="259045"/>
    <xdr:sp macro="" textlink="">
      <xdr:nvSpPr>
        <xdr:cNvPr id="653" name="テキスト ボックス 652"/>
        <xdr:cNvSpPr txBox="1"/>
      </xdr:nvSpPr>
      <xdr:spPr>
        <a:xfrm>
          <a:off x="15214111" y="1319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142703</xdr:rowOff>
    </xdr:from>
    <xdr:to>
      <xdr:col>76</xdr:col>
      <xdr:colOff>165100</xdr:colOff>
      <xdr:row>77</xdr:row>
      <xdr:rowOff>72853</xdr:rowOff>
    </xdr:to>
    <xdr:sp macro="" textlink="">
      <xdr:nvSpPr>
        <xdr:cNvPr id="654" name="楕円 653"/>
        <xdr:cNvSpPr/>
      </xdr:nvSpPr>
      <xdr:spPr>
        <a:xfrm>
          <a:off x="14541500" y="1317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63980</xdr:rowOff>
    </xdr:from>
    <xdr:ext cx="534377" cy="259045"/>
    <xdr:sp macro="" textlink="">
      <xdr:nvSpPr>
        <xdr:cNvPr id="655" name="テキスト ボックス 654"/>
        <xdr:cNvSpPr txBox="1"/>
      </xdr:nvSpPr>
      <xdr:spPr>
        <a:xfrm>
          <a:off x="14325111" y="1326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161692</xdr:rowOff>
    </xdr:from>
    <xdr:to>
      <xdr:col>72</xdr:col>
      <xdr:colOff>38100</xdr:colOff>
      <xdr:row>77</xdr:row>
      <xdr:rowOff>91842</xdr:rowOff>
    </xdr:to>
    <xdr:sp macro="" textlink="">
      <xdr:nvSpPr>
        <xdr:cNvPr id="656" name="楕円 655"/>
        <xdr:cNvSpPr/>
      </xdr:nvSpPr>
      <xdr:spPr>
        <a:xfrm>
          <a:off x="13652500" y="1319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82969</xdr:rowOff>
    </xdr:from>
    <xdr:ext cx="534377" cy="259045"/>
    <xdr:sp macro="" textlink="">
      <xdr:nvSpPr>
        <xdr:cNvPr id="657" name="テキスト ボックス 656"/>
        <xdr:cNvSpPr txBox="1"/>
      </xdr:nvSpPr>
      <xdr:spPr>
        <a:xfrm>
          <a:off x="13436111" y="1328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105865</xdr:rowOff>
    </xdr:from>
    <xdr:to>
      <xdr:col>67</xdr:col>
      <xdr:colOff>101600</xdr:colOff>
      <xdr:row>77</xdr:row>
      <xdr:rowOff>36015</xdr:rowOff>
    </xdr:to>
    <xdr:sp macro="" textlink="">
      <xdr:nvSpPr>
        <xdr:cNvPr id="658" name="楕円 657"/>
        <xdr:cNvSpPr/>
      </xdr:nvSpPr>
      <xdr:spPr>
        <a:xfrm>
          <a:off x="12763500" y="1313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27142</xdr:rowOff>
    </xdr:from>
    <xdr:ext cx="534377" cy="259045"/>
    <xdr:sp macro="" textlink="">
      <xdr:nvSpPr>
        <xdr:cNvPr id="659" name="テキスト ボックス 658"/>
        <xdr:cNvSpPr txBox="1"/>
      </xdr:nvSpPr>
      <xdr:spPr>
        <a:xfrm>
          <a:off x="12547111" y="1322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90666</xdr:rowOff>
    </xdr:from>
    <xdr:to>
      <xdr:col>85</xdr:col>
      <xdr:colOff>127000</xdr:colOff>
      <xdr:row>98</xdr:row>
      <xdr:rowOff>98986</xdr:rowOff>
    </xdr:to>
    <xdr:cxnSp macro="">
      <xdr:nvCxnSpPr>
        <xdr:cNvPr id="686" name="直線コネクタ 685"/>
        <xdr:cNvCxnSpPr/>
      </xdr:nvCxnSpPr>
      <xdr:spPr>
        <a:xfrm flipV="1">
          <a:off x="15481300" y="16892766"/>
          <a:ext cx="838200" cy="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10918</xdr:rowOff>
    </xdr:from>
    <xdr:ext cx="534377" cy="259045"/>
    <xdr:sp macro="" textlink="">
      <xdr:nvSpPr>
        <xdr:cNvPr id="687" name="積立金平均値テキスト"/>
        <xdr:cNvSpPr txBox="1"/>
      </xdr:nvSpPr>
      <xdr:spPr>
        <a:xfrm>
          <a:off x="16370300" y="1664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22923</xdr:rowOff>
    </xdr:from>
    <xdr:to>
      <xdr:col>81</xdr:col>
      <xdr:colOff>50800</xdr:colOff>
      <xdr:row>98</xdr:row>
      <xdr:rowOff>98986</xdr:rowOff>
    </xdr:to>
    <xdr:cxnSp macro="">
      <xdr:nvCxnSpPr>
        <xdr:cNvPr id="689" name="直線コネクタ 688"/>
        <xdr:cNvCxnSpPr/>
      </xdr:nvCxnSpPr>
      <xdr:spPr>
        <a:xfrm>
          <a:off x="14592300" y="16825023"/>
          <a:ext cx="889000" cy="7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97144</xdr:rowOff>
    </xdr:from>
    <xdr:ext cx="534377" cy="259045"/>
    <xdr:sp macro="" textlink="">
      <xdr:nvSpPr>
        <xdr:cNvPr id="691" name="テキスト ボックス 690"/>
        <xdr:cNvSpPr txBox="1"/>
      </xdr:nvSpPr>
      <xdr:spPr>
        <a:xfrm>
          <a:off x="15214111" y="165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22923</xdr:rowOff>
    </xdr:from>
    <xdr:to>
      <xdr:col>76</xdr:col>
      <xdr:colOff>114300</xdr:colOff>
      <xdr:row>98</xdr:row>
      <xdr:rowOff>90680</xdr:rowOff>
    </xdr:to>
    <xdr:cxnSp macro="">
      <xdr:nvCxnSpPr>
        <xdr:cNvPr id="692" name="直線コネクタ 691"/>
        <xdr:cNvCxnSpPr/>
      </xdr:nvCxnSpPr>
      <xdr:spPr>
        <a:xfrm flipV="1">
          <a:off x="13703300" y="16825023"/>
          <a:ext cx="889000" cy="6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83231</xdr:rowOff>
    </xdr:from>
    <xdr:ext cx="534377" cy="259045"/>
    <xdr:sp macro="" textlink="">
      <xdr:nvSpPr>
        <xdr:cNvPr id="694" name="テキスト ボックス 693"/>
        <xdr:cNvSpPr txBox="1"/>
      </xdr:nvSpPr>
      <xdr:spPr>
        <a:xfrm>
          <a:off x="14325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87086</xdr:rowOff>
    </xdr:from>
    <xdr:to>
      <xdr:col>71</xdr:col>
      <xdr:colOff>177800</xdr:colOff>
      <xdr:row>98</xdr:row>
      <xdr:rowOff>90680</xdr:rowOff>
    </xdr:to>
    <xdr:cxnSp macro="">
      <xdr:nvCxnSpPr>
        <xdr:cNvPr id="695" name="直線コネクタ 694"/>
        <xdr:cNvCxnSpPr/>
      </xdr:nvCxnSpPr>
      <xdr:spPr>
        <a:xfrm>
          <a:off x="12814300" y="16889186"/>
          <a:ext cx="889000" cy="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130391</xdr:rowOff>
    </xdr:from>
    <xdr:ext cx="534377" cy="259045"/>
    <xdr:sp macro="" textlink="">
      <xdr:nvSpPr>
        <xdr:cNvPr id="697" name="テキスト ボックス 696"/>
        <xdr:cNvSpPr txBox="1"/>
      </xdr:nvSpPr>
      <xdr:spPr>
        <a:xfrm>
          <a:off x="13436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150302</xdr:rowOff>
    </xdr:from>
    <xdr:ext cx="534377" cy="259045"/>
    <xdr:sp macro="" textlink="">
      <xdr:nvSpPr>
        <xdr:cNvPr id="699" name="テキスト ボックス 698"/>
        <xdr:cNvSpPr txBox="1"/>
      </xdr:nvSpPr>
      <xdr:spPr>
        <a:xfrm>
          <a:off x="12547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39866</xdr:rowOff>
    </xdr:from>
    <xdr:to>
      <xdr:col>85</xdr:col>
      <xdr:colOff>177800</xdr:colOff>
      <xdr:row>98</xdr:row>
      <xdr:rowOff>141466</xdr:rowOff>
    </xdr:to>
    <xdr:sp macro="" textlink="">
      <xdr:nvSpPr>
        <xdr:cNvPr id="705" name="楕円 704"/>
        <xdr:cNvSpPr/>
      </xdr:nvSpPr>
      <xdr:spPr>
        <a:xfrm>
          <a:off x="16268700" y="1684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137919</xdr:rowOff>
    </xdr:from>
    <xdr:ext cx="534377" cy="259045"/>
    <xdr:sp macro="" textlink="">
      <xdr:nvSpPr>
        <xdr:cNvPr id="706" name="積立金該当値テキスト"/>
        <xdr:cNvSpPr txBox="1"/>
      </xdr:nvSpPr>
      <xdr:spPr>
        <a:xfrm>
          <a:off x="16370300" y="1676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48186</xdr:rowOff>
    </xdr:from>
    <xdr:to>
      <xdr:col>81</xdr:col>
      <xdr:colOff>101600</xdr:colOff>
      <xdr:row>98</xdr:row>
      <xdr:rowOff>149786</xdr:rowOff>
    </xdr:to>
    <xdr:sp macro="" textlink="">
      <xdr:nvSpPr>
        <xdr:cNvPr id="707" name="楕円 706"/>
        <xdr:cNvSpPr/>
      </xdr:nvSpPr>
      <xdr:spPr>
        <a:xfrm>
          <a:off x="15430500" y="1685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140913</xdr:rowOff>
    </xdr:from>
    <xdr:ext cx="469744" cy="259045"/>
    <xdr:sp macro="" textlink="">
      <xdr:nvSpPr>
        <xdr:cNvPr id="708" name="テキスト ボックス 707"/>
        <xdr:cNvSpPr txBox="1"/>
      </xdr:nvSpPr>
      <xdr:spPr>
        <a:xfrm>
          <a:off x="15246428" y="16943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143573</xdr:rowOff>
    </xdr:from>
    <xdr:to>
      <xdr:col>76</xdr:col>
      <xdr:colOff>165100</xdr:colOff>
      <xdr:row>98</xdr:row>
      <xdr:rowOff>73723</xdr:rowOff>
    </xdr:to>
    <xdr:sp macro="" textlink="">
      <xdr:nvSpPr>
        <xdr:cNvPr id="709" name="楕円 708"/>
        <xdr:cNvSpPr/>
      </xdr:nvSpPr>
      <xdr:spPr>
        <a:xfrm>
          <a:off x="14541500" y="1677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64850</xdr:rowOff>
    </xdr:from>
    <xdr:ext cx="534377" cy="259045"/>
    <xdr:sp macro="" textlink="">
      <xdr:nvSpPr>
        <xdr:cNvPr id="710" name="テキスト ボックス 709"/>
        <xdr:cNvSpPr txBox="1"/>
      </xdr:nvSpPr>
      <xdr:spPr>
        <a:xfrm>
          <a:off x="14325111" y="1686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39880</xdr:rowOff>
    </xdr:from>
    <xdr:to>
      <xdr:col>72</xdr:col>
      <xdr:colOff>38100</xdr:colOff>
      <xdr:row>98</xdr:row>
      <xdr:rowOff>141480</xdr:rowOff>
    </xdr:to>
    <xdr:sp macro="" textlink="">
      <xdr:nvSpPr>
        <xdr:cNvPr id="711" name="楕円 710"/>
        <xdr:cNvSpPr/>
      </xdr:nvSpPr>
      <xdr:spPr>
        <a:xfrm>
          <a:off x="13652500" y="1684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132607</xdr:rowOff>
    </xdr:from>
    <xdr:ext cx="534377" cy="259045"/>
    <xdr:sp macro="" textlink="">
      <xdr:nvSpPr>
        <xdr:cNvPr id="712" name="テキスト ボックス 711"/>
        <xdr:cNvSpPr txBox="1"/>
      </xdr:nvSpPr>
      <xdr:spPr>
        <a:xfrm>
          <a:off x="13436111" y="1693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36286</xdr:rowOff>
    </xdr:from>
    <xdr:to>
      <xdr:col>67</xdr:col>
      <xdr:colOff>101600</xdr:colOff>
      <xdr:row>98</xdr:row>
      <xdr:rowOff>137886</xdr:rowOff>
    </xdr:to>
    <xdr:sp macro="" textlink="">
      <xdr:nvSpPr>
        <xdr:cNvPr id="713" name="楕円 712"/>
        <xdr:cNvSpPr/>
      </xdr:nvSpPr>
      <xdr:spPr>
        <a:xfrm>
          <a:off x="12763500" y="1683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129013</xdr:rowOff>
    </xdr:from>
    <xdr:ext cx="534377" cy="259045"/>
    <xdr:sp macro="" textlink="">
      <xdr:nvSpPr>
        <xdr:cNvPr id="714" name="テキスト ボックス 713"/>
        <xdr:cNvSpPr txBox="1"/>
      </xdr:nvSpPr>
      <xdr:spPr>
        <a:xfrm>
          <a:off x="12547111" y="1693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2" name="投資及び出資金平均値テキスト"/>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6" name="テキスト ボックス 745"/>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9" name="テキスト ボックス 748"/>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2" name="テキスト ボックス 751"/>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4" name="テキスト ボックス 753"/>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76057</xdr:rowOff>
    </xdr:from>
    <xdr:to>
      <xdr:col>116</xdr:col>
      <xdr:colOff>63500</xdr:colOff>
      <xdr:row>58</xdr:row>
      <xdr:rowOff>90231</xdr:rowOff>
    </xdr:to>
    <xdr:cxnSp macro="">
      <xdr:nvCxnSpPr>
        <xdr:cNvPr id="796" name="直線コネクタ 795"/>
        <xdr:cNvCxnSpPr/>
      </xdr:nvCxnSpPr>
      <xdr:spPr>
        <a:xfrm>
          <a:off x="21323300" y="10020157"/>
          <a:ext cx="8382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7" name="貸付金平均値テキスト"/>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62250</xdr:rowOff>
    </xdr:from>
    <xdr:to>
      <xdr:col>111</xdr:col>
      <xdr:colOff>177800</xdr:colOff>
      <xdr:row>58</xdr:row>
      <xdr:rowOff>76057</xdr:rowOff>
    </xdr:to>
    <xdr:cxnSp macro="">
      <xdr:nvCxnSpPr>
        <xdr:cNvPr id="799" name="直線コネクタ 798"/>
        <xdr:cNvCxnSpPr/>
      </xdr:nvCxnSpPr>
      <xdr:spPr>
        <a:xfrm>
          <a:off x="20434300" y="10006350"/>
          <a:ext cx="8890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801" name="テキスト ボックス 800"/>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47072</xdr:rowOff>
    </xdr:from>
    <xdr:to>
      <xdr:col>107</xdr:col>
      <xdr:colOff>50800</xdr:colOff>
      <xdr:row>58</xdr:row>
      <xdr:rowOff>62250</xdr:rowOff>
    </xdr:to>
    <xdr:cxnSp macro="">
      <xdr:nvCxnSpPr>
        <xdr:cNvPr id="802" name="直線コネクタ 801"/>
        <xdr:cNvCxnSpPr/>
      </xdr:nvCxnSpPr>
      <xdr:spPr>
        <a:xfrm>
          <a:off x="19545300" y="9991172"/>
          <a:ext cx="889000" cy="1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4" name="テキスト ボックス 803"/>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32441</xdr:rowOff>
    </xdr:from>
    <xdr:to>
      <xdr:col>102</xdr:col>
      <xdr:colOff>114300</xdr:colOff>
      <xdr:row>58</xdr:row>
      <xdr:rowOff>47072</xdr:rowOff>
    </xdr:to>
    <xdr:cxnSp macro="">
      <xdr:nvCxnSpPr>
        <xdr:cNvPr id="805" name="直線コネクタ 804"/>
        <xdr:cNvCxnSpPr/>
      </xdr:nvCxnSpPr>
      <xdr:spPr>
        <a:xfrm>
          <a:off x="18656300" y="9976541"/>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7" name="テキスト ボックス 806"/>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09" name="テキスト ボックス 808"/>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39431</xdr:rowOff>
    </xdr:from>
    <xdr:to>
      <xdr:col>116</xdr:col>
      <xdr:colOff>114300</xdr:colOff>
      <xdr:row>58</xdr:row>
      <xdr:rowOff>141031</xdr:rowOff>
    </xdr:to>
    <xdr:sp macro="" textlink="">
      <xdr:nvSpPr>
        <xdr:cNvPr id="815" name="楕円 814"/>
        <xdr:cNvSpPr/>
      </xdr:nvSpPr>
      <xdr:spPr>
        <a:xfrm>
          <a:off x="22110700" y="998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153555</xdr:rowOff>
    </xdr:from>
    <xdr:ext cx="378565" cy="259045"/>
    <xdr:sp macro="" textlink="">
      <xdr:nvSpPr>
        <xdr:cNvPr id="816" name="貸付金該当値テキスト"/>
        <xdr:cNvSpPr txBox="1"/>
      </xdr:nvSpPr>
      <xdr:spPr>
        <a:xfrm>
          <a:off x="22212300" y="9926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25257</xdr:rowOff>
    </xdr:from>
    <xdr:to>
      <xdr:col>112</xdr:col>
      <xdr:colOff>38100</xdr:colOff>
      <xdr:row>58</xdr:row>
      <xdr:rowOff>126857</xdr:rowOff>
    </xdr:to>
    <xdr:sp macro="" textlink="">
      <xdr:nvSpPr>
        <xdr:cNvPr id="817" name="楕円 816"/>
        <xdr:cNvSpPr/>
      </xdr:nvSpPr>
      <xdr:spPr>
        <a:xfrm>
          <a:off x="21272500" y="996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117984</xdr:rowOff>
    </xdr:from>
    <xdr:ext cx="378565" cy="259045"/>
    <xdr:sp macro="" textlink="">
      <xdr:nvSpPr>
        <xdr:cNvPr id="818" name="テキスト ボックス 817"/>
        <xdr:cNvSpPr txBox="1"/>
      </xdr:nvSpPr>
      <xdr:spPr>
        <a:xfrm>
          <a:off x="21134017" y="10062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11450</xdr:rowOff>
    </xdr:from>
    <xdr:to>
      <xdr:col>107</xdr:col>
      <xdr:colOff>101600</xdr:colOff>
      <xdr:row>58</xdr:row>
      <xdr:rowOff>113050</xdr:rowOff>
    </xdr:to>
    <xdr:sp macro="" textlink="">
      <xdr:nvSpPr>
        <xdr:cNvPr id="819" name="楕円 818"/>
        <xdr:cNvSpPr/>
      </xdr:nvSpPr>
      <xdr:spPr>
        <a:xfrm>
          <a:off x="20383500" y="995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104177</xdr:rowOff>
    </xdr:from>
    <xdr:ext cx="378565" cy="259045"/>
    <xdr:sp macro="" textlink="">
      <xdr:nvSpPr>
        <xdr:cNvPr id="820" name="テキスト ボックス 819"/>
        <xdr:cNvSpPr txBox="1"/>
      </xdr:nvSpPr>
      <xdr:spPr>
        <a:xfrm>
          <a:off x="20245017" y="10048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167722</xdr:rowOff>
    </xdr:from>
    <xdr:to>
      <xdr:col>102</xdr:col>
      <xdr:colOff>165100</xdr:colOff>
      <xdr:row>58</xdr:row>
      <xdr:rowOff>97872</xdr:rowOff>
    </xdr:to>
    <xdr:sp macro="" textlink="">
      <xdr:nvSpPr>
        <xdr:cNvPr id="821" name="楕円 820"/>
        <xdr:cNvSpPr/>
      </xdr:nvSpPr>
      <xdr:spPr>
        <a:xfrm>
          <a:off x="19494500" y="99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88999</xdr:rowOff>
    </xdr:from>
    <xdr:ext cx="469744" cy="259045"/>
    <xdr:sp macro="" textlink="">
      <xdr:nvSpPr>
        <xdr:cNvPr id="822" name="テキスト ボックス 821"/>
        <xdr:cNvSpPr txBox="1"/>
      </xdr:nvSpPr>
      <xdr:spPr>
        <a:xfrm>
          <a:off x="19310428" y="1003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153091</xdr:rowOff>
    </xdr:from>
    <xdr:to>
      <xdr:col>98</xdr:col>
      <xdr:colOff>38100</xdr:colOff>
      <xdr:row>58</xdr:row>
      <xdr:rowOff>83241</xdr:rowOff>
    </xdr:to>
    <xdr:sp macro="" textlink="">
      <xdr:nvSpPr>
        <xdr:cNvPr id="823" name="楕円 822"/>
        <xdr:cNvSpPr/>
      </xdr:nvSpPr>
      <xdr:spPr>
        <a:xfrm>
          <a:off x="18605500" y="992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74368</xdr:rowOff>
    </xdr:from>
    <xdr:ext cx="469744" cy="259045"/>
    <xdr:sp macro="" textlink="">
      <xdr:nvSpPr>
        <xdr:cNvPr id="824" name="テキスト ボックス 823"/>
        <xdr:cNvSpPr txBox="1"/>
      </xdr:nvSpPr>
      <xdr:spPr>
        <a:xfrm>
          <a:off x="18421428" y="1001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59310</xdr:rowOff>
    </xdr:from>
    <xdr:to>
      <xdr:col>116</xdr:col>
      <xdr:colOff>63500</xdr:colOff>
      <xdr:row>77</xdr:row>
      <xdr:rowOff>118478</xdr:rowOff>
    </xdr:to>
    <xdr:cxnSp macro="">
      <xdr:nvCxnSpPr>
        <xdr:cNvPr id="854" name="直線コネクタ 853"/>
        <xdr:cNvCxnSpPr/>
      </xdr:nvCxnSpPr>
      <xdr:spPr>
        <a:xfrm flipV="1">
          <a:off x="21323300" y="13260960"/>
          <a:ext cx="838200" cy="5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163231</xdr:rowOff>
    </xdr:from>
    <xdr:ext cx="534377" cy="259045"/>
    <xdr:sp macro="" textlink="">
      <xdr:nvSpPr>
        <xdr:cNvPr id="855" name="繰出金平均値テキスト"/>
        <xdr:cNvSpPr txBox="1"/>
      </xdr:nvSpPr>
      <xdr:spPr>
        <a:xfrm>
          <a:off x="22212300" y="130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118478</xdr:rowOff>
    </xdr:from>
    <xdr:to>
      <xdr:col>111</xdr:col>
      <xdr:colOff>177800</xdr:colOff>
      <xdr:row>77</xdr:row>
      <xdr:rowOff>127299</xdr:rowOff>
    </xdr:to>
    <xdr:cxnSp macro="">
      <xdr:nvCxnSpPr>
        <xdr:cNvPr id="857" name="直線コネクタ 856"/>
        <xdr:cNvCxnSpPr/>
      </xdr:nvCxnSpPr>
      <xdr:spPr>
        <a:xfrm flipV="1">
          <a:off x="20434300" y="13320128"/>
          <a:ext cx="889000" cy="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116864</xdr:rowOff>
    </xdr:from>
    <xdr:ext cx="534377" cy="259045"/>
    <xdr:sp macro="" textlink="">
      <xdr:nvSpPr>
        <xdr:cNvPr id="859" name="テキスト ボックス 858"/>
        <xdr:cNvSpPr txBox="1"/>
      </xdr:nvSpPr>
      <xdr:spPr>
        <a:xfrm>
          <a:off x="21056111" y="129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127299</xdr:rowOff>
    </xdr:from>
    <xdr:to>
      <xdr:col>107</xdr:col>
      <xdr:colOff>50800</xdr:colOff>
      <xdr:row>77</xdr:row>
      <xdr:rowOff>144424</xdr:rowOff>
    </xdr:to>
    <xdr:cxnSp macro="">
      <xdr:nvCxnSpPr>
        <xdr:cNvPr id="860" name="直線コネクタ 859"/>
        <xdr:cNvCxnSpPr/>
      </xdr:nvCxnSpPr>
      <xdr:spPr>
        <a:xfrm flipV="1">
          <a:off x="19545300" y="13328949"/>
          <a:ext cx="889000" cy="1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134447</xdr:rowOff>
    </xdr:from>
    <xdr:ext cx="534377" cy="259045"/>
    <xdr:sp macro="" textlink="">
      <xdr:nvSpPr>
        <xdr:cNvPr id="862" name="テキスト ボックス 861"/>
        <xdr:cNvSpPr txBox="1"/>
      </xdr:nvSpPr>
      <xdr:spPr>
        <a:xfrm>
          <a:off x="20167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144424</xdr:rowOff>
    </xdr:from>
    <xdr:to>
      <xdr:col>102</xdr:col>
      <xdr:colOff>114300</xdr:colOff>
      <xdr:row>78</xdr:row>
      <xdr:rowOff>7931</xdr:rowOff>
    </xdr:to>
    <xdr:cxnSp macro="">
      <xdr:nvCxnSpPr>
        <xdr:cNvPr id="863" name="直線コネクタ 862"/>
        <xdr:cNvCxnSpPr/>
      </xdr:nvCxnSpPr>
      <xdr:spPr>
        <a:xfrm flipV="1">
          <a:off x="18656300" y="13346074"/>
          <a:ext cx="889000" cy="3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124922</xdr:rowOff>
    </xdr:from>
    <xdr:ext cx="534377" cy="259045"/>
    <xdr:sp macro="" textlink="">
      <xdr:nvSpPr>
        <xdr:cNvPr id="865" name="テキスト ボックス 864"/>
        <xdr:cNvSpPr txBox="1"/>
      </xdr:nvSpPr>
      <xdr:spPr>
        <a:xfrm>
          <a:off x="19278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93375</xdr:rowOff>
    </xdr:from>
    <xdr:ext cx="534377" cy="259045"/>
    <xdr:sp macro="" textlink="">
      <xdr:nvSpPr>
        <xdr:cNvPr id="867" name="テキスト ボックス 866"/>
        <xdr:cNvSpPr txBox="1"/>
      </xdr:nvSpPr>
      <xdr:spPr>
        <a:xfrm>
          <a:off x="18389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8510</xdr:rowOff>
    </xdr:from>
    <xdr:to>
      <xdr:col>116</xdr:col>
      <xdr:colOff>114300</xdr:colOff>
      <xdr:row>77</xdr:row>
      <xdr:rowOff>110110</xdr:rowOff>
    </xdr:to>
    <xdr:sp macro="" textlink="">
      <xdr:nvSpPr>
        <xdr:cNvPr id="873" name="楕円 872"/>
        <xdr:cNvSpPr/>
      </xdr:nvSpPr>
      <xdr:spPr>
        <a:xfrm>
          <a:off x="22110700" y="132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158387</xdr:rowOff>
    </xdr:from>
    <xdr:ext cx="534377" cy="259045"/>
    <xdr:sp macro="" textlink="">
      <xdr:nvSpPr>
        <xdr:cNvPr id="874" name="繰出金該当値テキスト"/>
        <xdr:cNvSpPr txBox="1"/>
      </xdr:nvSpPr>
      <xdr:spPr>
        <a:xfrm>
          <a:off x="22212300" y="131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67678</xdr:rowOff>
    </xdr:from>
    <xdr:to>
      <xdr:col>112</xdr:col>
      <xdr:colOff>38100</xdr:colOff>
      <xdr:row>77</xdr:row>
      <xdr:rowOff>169278</xdr:rowOff>
    </xdr:to>
    <xdr:sp macro="" textlink="">
      <xdr:nvSpPr>
        <xdr:cNvPr id="875" name="楕円 874"/>
        <xdr:cNvSpPr/>
      </xdr:nvSpPr>
      <xdr:spPr>
        <a:xfrm>
          <a:off x="21272500" y="132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160405</xdr:rowOff>
    </xdr:from>
    <xdr:ext cx="534377" cy="259045"/>
    <xdr:sp macro="" textlink="">
      <xdr:nvSpPr>
        <xdr:cNvPr id="876" name="テキスト ボックス 875"/>
        <xdr:cNvSpPr txBox="1"/>
      </xdr:nvSpPr>
      <xdr:spPr>
        <a:xfrm>
          <a:off x="21056111" y="1336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76499</xdr:rowOff>
    </xdr:from>
    <xdr:to>
      <xdr:col>107</xdr:col>
      <xdr:colOff>101600</xdr:colOff>
      <xdr:row>78</xdr:row>
      <xdr:rowOff>6649</xdr:rowOff>
    </xdr:to>
    <xdr:sp macro="" textlink="">
      <xdr:nvSpPr>
        <xdr:cNvPr id="877" name="楕円 876"/>
        <xdr:cNvSpPr/>
      </xdr:nvSpPr>
      <xdr:spPr>
        <a:xfrm>
          <a:off x="20383500" y="1327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169226</xdr:rowOff>
    </xdr:from>
    <xdr:ext cx="534377" cy="259045"/>
    <xdr:sp macro="" textlink="">
      <xdr:nvSpPr>
        <xdr:cNvPr id="878" name="テキスト ボックス 877"/>
        <xdr:cNvSpPr txBox="1"/>
      </xdr:nvSpPr>
      <xdr:spPr>
        <a:xfrm>
          <a:off x="20167111" y="1337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93624</xdr:rowOff>
    </xdr:from>
    <xdr:to>
      <xdr:col>102</xdr:col>
      <xdr:colOff>165100</xdr:colOff>
      <xdr:row>78</xdr:row>
      <xdr:rowOff>23774</xdr:rowOff>
    </xdr:to>
    <xdr:sp macro="" textlink="">
      <xdr:nvSpPr>
        <xdr:cNvPr id="879" name="楕円 878"/>
        <xdr:cNvSpPr/>
      </xdr:nvSpPr>
      <xdr:spPr>
        <a:xfrm>
          <a:off x="19494500" y="1329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14901</xdr:rowOff>
    </xdr:from>
    <xdr:ext cx="534377" cy="259045"/>
    <xdr:sp macro="" textlink="">
      <xdr:nvSpPr>
        <xdr:cNvPr id="880" name="テキスト ボックス 879"/>
        <xdr:cNvSpPr txBox="1"/>
      </xdr:nvSpPr>
      <xdr:spPr>
        <a:xfrm>
          <a:off x="19278111" y="1338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128581</xdr:rowOff>
    </xdr:from>
    <xdr:to>
      <xdr:col>98</xdr:col>
      <xdr:colOff>38100</xdr:colOff>
      <xdr:row>78</xdr:row>
      <xdr:rowOff>58731</xdr:rowOff>
    </xdr:to>
    <xdr:sp macro="" textlink="">
      <xdr:nvSpPr>
        <xdr:cNvPr id="881" name="楕円 880"/>
        <xdr:cNvSpPr/>
      </xdr:nvSpPr>
      <xdr:spPr>
        <a:xfrm>
          <a:off x="18605500" y="1333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49858</xdr:rowOff>
    </xdr:from>
    <xdr:ext cx="534377" cy="259045"/>
    <xdr:sp macro="" textlink="">
      <xdr:nvSpPr>
        <xdr:cNvPr id="882" name="テキスト ボックス 881"/>
        <xdr:cNvSpPr txBox="1"/>
      </xdr:nvSpPr>
      <xdr:spPr>
        <a:xfrm>
          <a:off x="18389111" y="1342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令和</a:t>
          </a:r>
          <a:r>
            <a:rPr kumimoji="1" lang="en-US" altLang="ja-JP" sz="1100">
              <a:solidFill>
                <a:schemeClr val="dk1"/>
              </a:solidFill>
              <a:effectLst/>
              <a:latin typeface="+mn-ea"/>
              <a:ea typeface="+mn-ea"/>
              <a:cs typeface="+mn-cs"/>
            </a:rPr>
            <a:t>5</a:t>
          </a:r>
          <a:r>
            <a:rPr kumimoji="1" lang="ja-JP" altLang="en-US" sz="1100">
              <a:solidFill>
                <a:schemeClr val="dk1"/>
              </a:solidFill>
              <a:effectLst/>
              <a:latin typeface="+mn-ea"/>
              <a:ea typeface="+mn-ea"/>
              <a:cs typeface="+mn-cs"/>
            </a:rPr>
            <a:t>年度の</a:t>
          </a:r>
          <a:r>
            <a:rPr kumimoji="1" lang="ja-JP" altLang="ja-JP" sz="1100">
              <a:solidFill>
                <a:schemeClr val="dk1"/>
              </a:solidFill>
              <a:effectLst/>
              <a:latin typeface="+mn-ea"/>
              <a:ea typeface="+mn-ea"/>
              <a:cs typeface="+mn-cs"/>
            </a:rPr>
            <a:t>住民一人当たりの歳出総決算額は</a:t>
          </a:r>
          <a:r>
            <a:rPr kumimoji="1" lang="en-US" altLang="ja-JP" sz="1100">
              <a:solidFill>
                <a:schemeClr val="dk1"/>
              </a:solidFill>
              <a:effectLst/>
              <a:latin typeface="+mn-ea"/>
              <a:ea typeface="+mn-ea"/>
              <a:cs typeface="+mn-cs"/>
            </a:rPr>
            <a:t>408,404</a:t>
          </a:r>
          <a:r>
            <a:rPr kumimoji="1" lang="ja-JP" altLang="ja-JP" sz="1100">
              <a:solidFill>
                <a:schemeClr val="dk1"/>
              </a:solidFill>
              <a:effectLst/>
              <a:latin typeface="+mn-ea"/>
              <a:ea typeface="+mn-ea"/>
              <a:cs typeface="+mn-cs"/>
            </a:rPr>
            <a:t>円と</a:t>
          </a:r>
          <a:r>
            <a:rPr kumimoji="1" lang="ja-JP" altLang="en-US" sz="1100">
              <a:solidFill>
                <a:schemeClr val="dk1"/>
              </a:solidFill>
              <a:effectLst/>
              <a:latin typeface="+mn-ea"/>
              <a:ea typeface="+mn-ea"/>
              <a:cs typeface="+mn-cs"/>
            </a:rPr>
            <a:t>なった</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（類似団体内平均値は、</a:t>
          </a:r>
          <a:r>
            <a:rPr kumimoji="1" lang="en-US" altLang="ja-JP" sz="1100">
              <a:solidFill>
                <a:schemeClr val="dk1"/>
              </a:solidFill>
              <a:effectLst/>
              <a:latin typeface="+mn-ea"/>
              <a:ea typeface="+mn-ea"/>
              <a:cs typeface="+mn-cs"/>
            </a:rPr>
            <a:t>443,809</a:t>
          </a:r>
          <a:r>
            <a:rPr kumimoji="1" lang="ja-JP" altLang="en-US" sz="1100">
              <a:solidFill>
                <a:schemeClr val="dk1"/>
              </a:solidFill>
              <a:effectLst/>
              <a:latin typeface="+mn-ea"/>
              <a:ea typeface="+mn-ea"/>
              <a:cs typeface="+mn-cs"/>
            </a:rPr>
            <a:t>円）</a:t>
          </a:r>
          <a:endParaRPr kumimoji="1" lang="en-US" altLang="ja-JP" sz="1100">
            <a:solidFill>
              <a:schemeClr val="dk1"/>
            </a:solidFill>
            <a:effectLst/>
            <a:latin typeface="+mn-ea"/>
            <a:ea typeface="+mn-ea"/>
            <a:cs typeface="+mn-cs"/>
          </a:endParaRPr>
        </a:p>
        <a:p>
          <a:r>
            <a:rPr lang="ja-JP" altLang="en-US" sz="1100">
              <a:effectLst/>
              <a:latin typeface="+mn-ea"/>
              <a:ea typeface="+mn-ea"/>
            </a:rPr>
            <a:t>性質別の歳出分析について、主なものは以下のとおり。</a:t>
          </a:r>
          <a:endParaRPr lang="en-US" altLang="ja-JP" sz="1100">
            <a:effectLst/>
            <a:latin typeface="+mn-ea"/>
            <a:ea typeface="+mn-ea"/>
          </a:endParaRPr>
        </a:p>
        <a:p>
          <a:r>
            <a:rPr lang="ja-JP" altLang="en-US" sz="1100">
              <a:effectLst/>
              <a:latin typeface="+mn-ea"/>
              <a:ea typeface="+mn-ea"/>
            </a:rPr>
            <a:t>・人件費：</a:t>
          </a:r>
          <a:r>
            <a:rPr kumimoji="1" lang="ja-JP" altLang="ja-JP" sz="1100">
              <a:solidFill>
                <a:schemeClr val="dk1"/>
              </a:solidFill>
              <a:effectLst/>
              <a:latin typeface="+mn-lt"/>
              <a:ea typeface="+mn-ea"/>
              <a:cs typeface="+mn-cs"/>
            </a:rPr>
            <a:t>町単独で消防本部を設置して</a:t>
          </a:r>
          <a:r>
            <a:rPr kumimoji="1" lang="ja-JP" altLang="en-US" sz="1100">
              <a:solidFill>
                <a:schemeClr val="dk1"/>
              </a:solidFill>
              <a:effectLst/>
              <a:latin typeface="+mn-lt"/>
              <a:ea typeface="+mn-ea"/>
              <a:cs typeface="+mn-cs"/>
            </a:rPr>
            <a:t>おり、類似団体と比較して</a:t>
          </a:r>
          <a:r>
            <a:rPr kumimoji="1" lang="ja-JP" altLang="ja-JP" sz="1100">
              <a:solidFill>
                <a:schemeClr val="dk1"/>
              </a:solidFill>
              <a:effectLst/>
              <a:latin typeface="+mn-lt"/>
              <a:ea typeface="+mn-ea"/>
              <a:cs typeface="+mn-cs"/>
            </a:rPr>
            <a:t>職員数が多い</a:t>
          </a:r>
          <a:r>
            <a:rPr kumimoji="1" lang="ja-JP" altLang="en-US" sz="1100">
              <a:solidFill>
                <a:schemeClr val="dk1"/>
              </a:solidFill>
              <a:effectLst/>
              <a:latin typeface="+mn-lt"/>
              <a:ea typeface="+mn-ea"/>
              <a:cs typeface="+mn-cs"/>
            </a:rPr>
            <a:t>ことから、類似団体との差が大きくなっている。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・物件費：新型コロナワクチン接種事業の規模縮小により、接種会場設営等業務委託料が大幅に減少したことなどにより前年度から</a:t>
          </a:r>
          <a:r>
            <a:rPr kumimoji="1" lang="en-US" altLang="ja-JP" sz="1100">
              <a:solidFill>
                <a:schemeClr val="dk1"/>
              </a:solidFill>
              <a:effectLst/>
              <a:latin typeface="+mn-lt"/>
              <a:ea typeface="+mn-ea"/>
              <a:cs typeface="+mn-cs"/>
            </a:rPr>
            <a:t>8.1</a:t>
          </a:r>
          <a:r>
            <a:rPr kumimoji="1" lang="ja-JP" altLang="en-US" sz="1100">
              <a:solidFill>
                <a:schemeClr val="dk1"/>
              </a:solidFill>
              <a:effectLst/>
              <a:latin typeface="+mn-lt"/>
              <a:ea typeface="+mn-ea"/>
              <a:cs typeface="+mn-cs"/>
            </a:rPr>
            <a:t>％減少。</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・扶助費：住民税非課税世帯等に対する給付金が増加したことなどにより前年度から</a:t>
          </a:r>
          <a:r>
            <a:rPr kumimoji="1" lang="en-US" altLang="ja-JP" sz="1100">
              <a:solidFill>
                <a:schemeClr val="dk1"/>
              </a:solidFill>
              <a:effectLst/>
              <a:latin typeface="+mn-lt"/>
              <a:ea typeface="+mn-ea"/>
              <a:cs typeface="+mn-cs"/>
            </a:rPr>
            <a:t>13.3</a:t>
          </a:r>
          <a:r>
            <a:rPr kumimoji="1" lang="ja-JP" altLang="en-US" sz="1100">
              <a:solidFill>
                <a:schemeClr val="dk1"/>
              </a:solidFill>
              <a:effectLst/>
              <a:latin typeface="+mn-lt"/>
              <a:ea typeface="+mn-ea"/>
              <a:cs typeface="+mn-cs"/>
            </a:rPr>
            <a:t>％増加。</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・補助費等：猪名川上流広域ごみ処理施設組合（国崎クリーンセンター）に係る地方債の償還が進み、当該組合への町負担金が減少したことなどにより前年度から</a:t>
          </a:r>
          <a:r>
            <a:rPr kumimoji="1" lang="en-US" altLang="ja-JP" sz="1100">
              <a:solidFill>
                <a:schemeClr val="dk1"/>
              </a:solidFill>
              <a:effectLst/>
              <a:latin typeface="+mn-lt"/>
              <a:ea typeface="+mn-ea"/>
              <a:cs typeface="+mn-cs"/>
            </a:rPr>
            <a:t>4.6</a:t>
          </a:r>
          <a:r>
            <a:rPr kumimoji="1" lang="ja-JP" altLang="en-US" sz="1100">
              <a:solidFill>
                <a:schemeClr val="dk1"/>
              </a:solidFill>
              <a:effectLst/>
              <a:latin typeface="+mn-lt"/>
              <a:ea typeface="+mn-ea"/>
              <a:cs typeface="+mn-cs"/>
            </a:rPr>
            <a:t>％減少。</a:t>
          </a:r>
          <a:endParaRPr lang="ja-JP" altLang="ja-JP" sz="11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兵庫県猪名川町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29,100
28,871
90.33
12,460,354
11,884,547
553,889
7,269,474
8,164,521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8255</xdr:rowOff>
    </xdr:from>
    <xdr:to>
      <xdr:col>24</xdr:col>
      <xdr:colOff>63500</xdr:colOff>
      <xdr:row>33</xdr:row>
      <xdr:rowOff>34544</xdr:rowOff>
    </xdr:to>
    <xdr:cxnSp macro="">
      <xdr:nvCxnSpPr>
        <xdr:cNvPr id="61" name="直線コネクタ 60"/>
        <xdr:cNvCxnSpPr/>
      </xdr:nvCxnSpPr>
      <xdr:spPr>
        <a:xfrm flipV="1">
          <a:off x="3797300" y="5666105"/>
          <a:ext cx="8382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146194</xdr:rowOff>
    </xdr:from>
    <xdr:ext cx="469744" cy="259045"/>
    <xdr:sp macro="" textlink="">
      <xdr:nvSpPr>
        <xdr:cNvPr id="62" name="議会費平均値テキスト"/>
        <xdr:cNvSpPr txBox="1"/>
      </xdr:nvSpPr>
      <xdr:spPr>
        <a:xfrm>
          <a:off x="4686300" y="5975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34544</xdr:rowOff>
    </xdr:from>
    <xdr:to>
      <xdr:col>19</xdr:col>
      <xdr:colOff>177800</xdr:colOff>
      <xdr:row>33</xdr:row>
      <xdr:rowOff>141224</xdr:rowOff>
    </xdr:to>
    <xdr:cxnSp macro="">
      <xdr:nvCxnSpPr>
        <xdr:cNvPr id="64" name="直線コネクタ 63"/>
        <xdr:cNvCxnSpPr/>
      </xdr:nvCxnSpPr>
      <xdr:spPr>
        <a:xfrm flipV="1">
          <a:off x="2908300" y="5692394"/>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122572</xdr:rowOff>
    </xdr:from>
    <xdr:ext cx="469744" cy="259045"/>
    <xdr:sp macro="" textlink="">
      <xdr:nvSpPr>
        <xdr:cNvPr id="66" name="テキスト ボックス 65"/>
        <xdr:cNvSpPr txBox="1"/>
      </xdr:nvSpPr>
      <xdr:spPr>
        <a:xfrm>
          <a:off x="3562428" y="61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41783</xdr:rowOff>
    </xdr:from>
    <xdr:to>
      <xdr:col>15</xdr:col>
      <xdr:colOff>50800</xdr:colOff>
      <xdr:row>33</xdr:row>
      <xdr:rowOff>141224</xdr:rowOff>
    </xdr:to>
    <xdr:cxnSp macro="">
      <xdr:nvCxnSpPr>
        <xdr:cNvPr id="67" name="直線コネクタ 66"/>
        <xdr:cNvCxnSpPr/>
      </xdr:nvCxnSpPr>
      <xdr:spPr>
        <a:xfrm>
          <a:off x="2019300" y="5699633"/>
          <a:ext cx="8890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123334</xdr:rowOff>
    </xdr:from>
    <xdr:ext cx="469744" cy="259045"/>
    <xdr:sp macro="" textlink="">
      <xdr:nvSpPr>
        <xdr:cNvPr id="69" name="テキスト ボックス 68"/>
        <xdr:cNvSpPr txBox="1"/>
      </xdr:nvSpPr>
      <xdr:spPr>
        <a:xfrm>
          <a:off x="2673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41783</xdr:rowOff>
    </xdr:from>
    <xdr:to>
      <xdr:col>10</xdr:col>
      <xdr:colOff>114300</xdr:colOff>
      <xdr:row>33</xdr:row>
      <xdr:rowOff>64643</xdr:rowOff>
    </xdr:to>
    <xdr:cxnSp macro="">
      <xdr:nvCxnSpPr>
        <xdr:cNvPr id="70" name="直線コネクタ 69"/>
        <xdr:cNvCxnSpPr/>
      </xdr:nvCxnSpPr>
      <xdr:spPr>
        <a:xfrm flipV="1">
          <a:off x="1130300" y="569963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123715</xdr:rowOff>
    </xdr:from>
    <xdr:ext cx="469744" cy="259045"/>
    <xdr:sp macro="" textlink="">
      <xdr:nvSpPr>
        <xdr:cNvPr id="72" name="テキスト ボックス 71"/>
        <xdr:cNvSpPr txBox="1"/>
      </xdr:nvSpPr>
      <xdr:spPr>
        <a:xfrm>
          <a:off x="1784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82567</xdr:rowOff>
    </xdr:from>
    <xdr:ext cx="469744" cy="259045"/>
    <xdr:sp macro="" textlink="">
      <xdr:nvSpPr>
        <xdr:cNvPr id="74" name="テキスト ボックス 73"/>
        <xdr:cNvSpPr txBox="1"/>
      </xdr:nvSpPr>
      <xdr:spPr>
        <a:xfrm>
          <a:off x="895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128905</xdr:rowOff>
    </xdr:from>
    <xdr:to>
      <xdr:col>24</xdr:col>
      <xdr:colOff>114300</xdr:colOff>
      <xdr:row>33</xdr:row>
      <xdr:rowOff>59055</xdr:rowOff>
    </xdr:to>
    <xdr:sp macro="" textlink="">
      <xdr:nvSpPr>
        <xdr:cNvPr id="80" name="楕円 79"/>
        <xdr:cNvSpPr/>
      </xdr:nvSpPr>
      <xdr:spPr>
        <a:xfrm>
          <a:off x="4584700" y="56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151782</xdr:rowOff>
    </xdr:from>
    <xdr:ext cx="469744" cy="259045"/>
    <xdr:sp macro="" textlink="">
      <xdr:nvSpPr>
        <xdr:cNvPr id="81" name="議会費該当値テキスト"/>
        <xdr:cNvSpPr txBox="1"/>
      </xdr:nvSpPr>
      <xdr:spPr>
        <a:xfrm>
          <a:off x="4686300" y="546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155194</xdr:rowOff>
    </xdr:from>
    <xdr:to>
      <xdr:col>20</xdr:col>
      <xdr:colOff>38100</xdr:colOff>
      <xdr:row>33</xdr:row>
      <xdr:rowOff>85344</xdr:rowOff>
    </xdr:to>
    <xdr:sp macro="" textlink="">
      <xdr:nvSpPr>
        <xdr:cNvPr id="82" name="楕円 81"/>
        <xdr:cNvSpPr/>
      </xdr:nvSpPr>
      <xdr:spPr>
        <a:xfrm>
          <a:off x="3746500" y="56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101871</xdr:rowOff>
    </xdr:from>
    <xdr:ext cx="469744" cy="259045"/>
    <xdr:sp macro="" textlink="">
      <xdr:nvSpPr>
        <xdr:cNvPr id="83" name="テキスト ボックス 82"/>
        <xdr:cNvSpPr txBox="1"/>
      </xdr:nvSpPr>
      <xdr:spPr>
        <a:xfrm>
          <a:off x="3562428" y="541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90424</xdr:rowOff>
    </xdr:from>
    <xdr:to>
      <xdr:col>15</xdr:col>
      <xdr:colOff>101600</xdr:colOff>
      <xdr:row>34</xdr:row>
      <xdr:rowOff>20574</xdr:rowOff>
    </xdr:to>
    <xdr:sp macro="" textlink="">
      <xdr:nvSpPr>
        <xdr:cNvPr id="84" name="楕円 83"/>
        <xdr:cNvSpPr/>
      </xdr:nvSpPr>
      <xdr:spPr>
        <a:xfrm>
          <a:off x="2857500" y="574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37101</xdr:rowOff>
    </xdr:from>
    <xdr:ext cx="469744" cy="259045"/>
    <xdr:sp macro="" textlink="">
      <xdr:nvSpPr>
        <xdr:cNvPr id="85" name="テキスト ボックス 84"/>
        <xdr:cNvSpPr txBox="1"/>
      </xdr:nvSpPr>
      <xdr:spPr>
        <a:xfrm>
          <a:off x="2673428" y="552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162433</xdr:rowOff>
    </xdr:from>
    <xdr:to>
      <xdr:col>10</xdr:col>
      <xdr:colOff>165100</xdr:colOff>
      <xdr:row>33</xdr:row>
      <xdr:rowOff>92583</xdr:rowOff>
    </xdr:to>
    <xdr:sp macro="" textlink="">
      <xdr:nvSpPr>
        <xdr:cNvPr id="86" name="楕円 85"/>
        <xdr:cNvSpPr/>
      </xdr:nvSpPr>
      <xdr:spPr>
        <a:xfrm>
          <a:off x="1968500" y="564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109110</xdr:rowOff>
    </xdr:from>
    <xdr:ext cx="469744" cy="259045"/>
    <xdr:sp macro="" textlink="">
      <xdr:nvSpPr>
        <xdr:cNvPr id="87" name="テキスト ボックス 86"/>
        <xdr:cNvSpPr txBox="1"/>
      </xdr:nvSpPr>
      <xdr:spPr>
        <a:xfrm>
          <a:off x="1784428" y="542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13843</xdr:rowOff>
    </xdr:from>
    <xdr:to>
      <xdr:col>6</xdr:col>
      <xdr:colOff>38100</xdr:colOff>
      <xdr:row>33</xdr:row>
      <xdr:rowOff>115443</xdr:rowOff>
    </xdr:to>
    <xdr:sp macro="" textlink="">
      <xdr:nvSpPr>
        <xdr:cNvPr id="88" name="楕円 87"/>
        <xdr:cNvSpPr/>
      </xdr:nvSpPr>
      <xdr:spPr>
        <a:xfrm>
          <a:off x="1079500" y="567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131970</xdr:rowOff>
    </xdr:from>
    <xdr:ext cx="469744" cy="259045"/>
    <xdr:sp macro="" textlink="">
      <xdr:nvSpPr>
        <xdr:cNvPr id="89" name="テキスト ボックス 88"/>
        <xdr:cNvSpPr txBox="1"/>
      </xdr:nvSpPr>
      <xdr:spPr>
        <a:xfrm>
          <a:off x="895428" y="544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85293</xdr:rowOff>
    </xdr:from>
    <xdr:to>
      <xdr:col>24</xdr:col>
      <xdr:colOff>63500</xdr:colOff>
      <xdr:row>58</xdr:row>
      <xdr:rowOff>93324</xdr:rowOff>
    </xdr:to>
    <xdr:cxnSp macro="">
      <xdr:nvCxnSpPr>
        <xdr:cNvPr id="120" name="直線コネクタ 119"/>
        <xdr:cNvCxnSpPr/>
      </xdr:nvCxnSpPr>
      <xdr:spPr>
        <a:xfrm flipV="1">
          <a:off x="3797300" y="10029393"/>
          <a:ext cx="838200" cy="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xdr:cNvSpPr txBox="1"/>
      </xdr:nvSpPr>
      <xdr:spPr>
        <a:xfrm>
          <a:off x="4686300" y="97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47450</xdr:rowOff>
    </xdr:from>
    <xdr:to>
      <xdr:col>19</xdr:col>
      <xdr:colOff>177800</xdr:colOff>
      <xdr:row>58</xdr:row>
      <xdr:rowOff>93324</xdr:rowOff>
    </xdr:to>
    <xdr:cxnSp macro="">
      <xdr:nvCxnSpPr>
        <xdr:cNvPr id="123" name="直線コネクタ 122"/>
        <xdr:cNvCxnSpPr/>
      </xdr:nvCxnSpPr>
      <xdr:spPr>
        <a:xfrm>
          <a:off x="2908300" y="9991550"/>
          <a:ext cx="889000" cy="4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108180</xdr:rowOff>
    </xdr:from>
    <xdr:ext cx="534377" cy="259045"/>
    <xdr:sp macro="" textlink="">
      <xdr:nvSpPr>
        <xdr:cNvPr id="125" name="テキスト ボックス 124"/>
        <xdr:cNvSpPr txBox="1"/>
      </xdr:nvSpPr>
      <xdr:spPr>
        <a:xfrm>
          <a:off x="3530111" y="97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118480</xdr:rowOff>
    </xdr:from>
    <xdr:to>
      <xdr:col>15</xdr:col>
      <xdr:colOff>50800</xdr:colOff>
      <xdr:row>58</xdr:row>
      <xdr:rowOff>47450</xdr:rowOff>
    </xdr:to>
    <xdr:cxnSp macro="">
      <xdr:nvCxnSpPr>
        <xdr:cNvPr id="126" name="直線コネクタ 125"/>
        <xdr:cNvCxnSpPr/>
      </xdr:nvCxnSpPr>
      <xdr:spPr>
        <a:xfrm>
          <a:off x="2019300" y="9719680"/>
          <a:ext cx="889000" cy="27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xdr:cNvSpPr txBox="1"/>
      </xdr:nvSpPr>
      <xdr:spPr>
        <a:xfrm>
          <a:off x="2641111" y="9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118480</xdr:rowOff>
    </xdr:from>
    <xdr:to>
      <xdr:col>10</xdr:col>
      <xdr:colOff>114300</xdr:colOff>
      <xdr:row>58</xdr:row>
      <xdr:rowOff>101269</xdr:rowOff>
    </xdr:to>
    <xdr:cxnSp macro="">
      <xdr:nvCxnSpPr>
        <xdr:cNvPr id="129" name="直線コネクタ 128"/>
        <xdr:cNvCxnSpPr/>
      </xdr:nvCxnSpPr>
      <xdr:spPr>
        <a:xfrm flipV="1">
          <a:off x="1130300" y="9719680"/>
          <a:ext cx="889000" cy="32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156144</xdr:rowOff>
    </xdr:from>
    <xdr:ext cx="599010" cy="259045"/>
    <xdr:sp macro="" textlink="">
      <xdr:nvSpPr>
        <xdr:cNvPr id="131" name="テキスト ボックス 130"/>
        <xdr:cNvSpPr txBox="1"/>
      </xdr:nvSpPr>
      <xdr:spPr>
        <a:xfrm>
          <a:off x="1719795" y="94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161049</xdr:rowOff>
    </xdr:from>
    <xdr:ext cx="534377" cy="259045"/>
    <xdr:sp macro="" textlink="">
      <xdr:nvSpPr>
        <xdr:cNvPr id="133" name="テキスト ボックス 132"/>
        <xdr:cNvSpPr txBox="1"/>
      </xdr:nvSpPr>
      <xdr:spPr>
        <a:xfrm>
          <a:off x="863111" y="97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34493</xdr:rowOff>
    </xdr:from>
    <xdr:to>
      <xdr:col>24</xdr:col>
      <xdr:colOff>114300</xdr:colOff>
      <xdr:row>58</xdr:row>
      <xdr:rowOff>136093</xdr:rowOff>
    </xdr:to>
    <xdr:sp macro="" textlink="">
      <xdr:nvSpPr>
        <xdr:cNvPr id="139" name="楕円 138"/>
        <xdr:cNvSpPr/>
      </xdr:nvSpPr>
      <xdr:spPr>
        <a:xfrm>
          <a:off x="4584700" y="99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145149</xdr:rowOff>
    </xdr:from>
    <xdr:ext cx="534377" cy="259045"/>
    <xdr:sp macro="" textlink="">
      <xdr:nvSpPr>
        <xdr:cNvPr id="140" name="総務費該当値テキスト"/>
        <xdr:cNvSpPr txBox="1"/>
      </xdr:nvSpPr>
      <xdr:spPr>
        <a:xfrm>
          <a:off x="4686300" y="991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42524</xdr:rowOff>
    </xdr:from>
    <xdr:to>
      <xdr:col>20</xdr:col>
      <xdr:colOff>38100</xdr:colOff>
      <xdr:row>58</xdr:row>
      <xdr:rowOff>144124</xdr:rowOff>
    </xdr:to>
    <xdr:sp macro="" textlink="">
      <xdr:nvSpPr>
        <xdr:cNvPr id="141" name="楕円 140"/>
        <xdr:cNvSpPr/>
      </xdr:nvSpPr>
      <xdr:spPr>
        <a:xfrm>
          <a:off x="3746500" y="998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135251</xdr:rowOff>
    </xdr:from>
    <xdr:ext cx="534377" cy="259045"/>
    <xdr:sp macro="" textlink="">
      <xdr:nvSpPr>
        <xdr:cNvPr id="142" name="テキスト ボックス 141"/>
        <xdr:cNvSpPr txBox="1"/>
      </xdr:nvSpPr>
      <xdr:spPr>
        <a:xfrm>
          <a:off x="3530111" y="1007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168100</xdr:rowOff>
    </xdr:from>
    <xdr:to>
      <xdr:col>15</xdr:col>
      <xdr:colOff>101600</xdr:colOff>
      <xdr:row>58</xdr:row>
      <xdr:rowOff>98250</xdr:rowOff>
    </xdr:to>
    <xdr:sp macro="" textlink="">
      <xdr:nvSpPr>
        <xdr:cNvPr id="143" name="楕円 142"/>
        <xdr:cNvSpPr/>
      </xdr:nvSpPr>
      <xdr:spPr>
        <a:xfrm>
          <a:off x="2857500" y="994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89377</xdr:rowOff>
    </xdr:from>
    <xdr:ext cx="534377" cy="259045"/>
    <xdr:sp macro="" textlink="">
      <xdr:nvSpPr>
        <xdr:cNvPr id="144" name="テキスト ボックス 143"/>
        <xdr:cNvSpPr txBox="1"/>
      </xdr:nvSpPr>
      <xdr:spPr>
        <a:xfrm>
          <a:off x="2641111" y="1003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67680</xdr:rowOff>
    </xdr:from>
    <xdr:to>
      <xdr:col>10</xdr:col>
      <xdr:colOff>165100</xdr:colOff>
      <xdr:row>56</xdr:row>
      <xdr:rowOff>169280</xdr:rowOff>
    </xdr:to>
    <xdr:sp macro="" textlink="">
      <xdr:nvSpPr>
        <xdr:cNvPr id="145" name="楕円 144"/>
        <xdr:cNvSpPr/>
      </xdr:nvSpPr>
      <xdr:spPr>
        <a:xfrm>
          <a:off x="1968500" y="96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160407</xdr:rowOff>
    </xdr:from>
    <xdr:ext cx="599010" cy="259045"/>
    <xdr:sp macro="" textlink="">
      <xdr:nvSpPr>
        <xdr:cNvPr id="146" name="テキスト ボックス 145"/>
        <xdr:cNvSpPr txBox="1"/>
      </xdr:nvSpPr>
      <xdr:spPr>
        <a:xfrm>
          <a:off x="1719795" y="976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50469</xdr:rowOff>
    </xdr:from>
    <xdr:to>
      <xdr:col>6</xdr:col>
      <xdr:colOff>38100</xdr:colOff>
      <xdr:row>58</xdr:row>
      <xdr:rowOff>152069</xdr:rowOff>
    </xdr:to>
    <xdr:sp macro="" textlink="">
      <xdr:nvSpPr>
        <xdr:cNvPr id="147" name="楕円 146"/>
        <xdr:cNvSpPr/>
      </xdr:nvSpPr>
      <xdr:spPr>
        <a:xfrm>
          <a:off x="1079500" y="999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143196</xdr:rowOff>
    </xdr:from>
    <xdr:ext cx="534377" cy="259045"/>
    <xdr:sp macro="" textlink="">
      <xdr:nvSpPr>
        <xdr:cNvPr id="148" name="テキスト ボックス 147"/>
        <xdr:cNvSpPr txBox="1"/>
      </xdr:nvSpPr>
      <xdr:spPr>
        <a:xfrm>
          <a:off x="863111" y="1008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107170</xdr:rowOff>
    </xdr:from>
    <xdr:to>
      <xdr:col>24</xdr:col>
      <xdr:colOff>63500</xdr:colOff>
      <xdr:row>78</xdr:row>
      <xdr:rowOff>14808</xdr:rowOff>
    </xdr:to>
    <xdr:cxnSp macro="">
      <xdr:nvCxnSpPr>
        <xdr:cNvPr id="178" name="直線コネクタ 177"/>
        <xdr:cNvCxnSpPr/>
      </xdr:nvCxnSpPr>
      <xdr:spPr>
        <a:xfrm flipV="1">
          <a:off x="3797300" y="13308820"/>
          <a:ext cx="838200" cy="7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54947</xdr:rowOff>
    </xdr:from>
    <xdr:ext cx="599010" cy="259045"/>
    <xdr:sp macro="" textlink="">
      <xdr:nvSpPr>
        <xdr:cNvPr id="179" name="民生費平均値テキスト"/>
        <xdr:cNvSpPr txBox="1"/>
      </xdr:nvSpPr>
      <xdr:spPr>
        <a:xfrm>
          <a:off x="4686300" y="1291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80538</xdr:rowOff>
    </xdr:from>
    <xdr:to>
      <xdr:col>19</xdr:col>
      <xdr:colOff>177800</xdr:colOff>
      <xdr:row>78</xdr:row>
      <xdr:rowOff>14808</xdr:rowOff>
    </xdr:to>
    <xdr:cxnSp macro="">
      <xdr:nvCxnSpPr>
        <xdr:cNvPr id="181" name="直線コネクタ 180"/>
        <xdr:cNvCxnSpPr/>
      </xdr:nvCxnSpPr>
      <xdr:spPr>
        <a:xfrm>
          <a:off x="2908300" y="13282188"/>
          <a:ext cx="889000" cy="10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51564</xdr:rowOff>
    </xdr:from>
    <xdr:ext cx="599010" cy="259045"/>
    <xdr:sp macro="" textlink="">
      <xdr:nvSpPr>
        <xdr:cNvPr id="183" name="テキスト ボックス 182"/>
        <xdr:cNvSpPr txBox="1"/>
      </xdr:nvSpPr>
      <xdr:spPr>
        <a:xfrm>
          <a:off x="3497795" y="1291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80538</xdr:rowOff>
    </xdr:from>
    <xdr:to>
      <xdr:col>15</xdr:col>
      <xdr:colOff>50800</xdr:colOff>
      <xdr:row>78</xdr:row>
      <xdr:rowOff>118715</xdr:rowOff>
    </xdr:to>
    <xdr:cxnSp macro="">
      <xdr:nvCxnSpPr>
        <xdr:cNvPr id="184" name="直線コネクタ 183"/>
        <xdr:cNvCxnSpPr/>
      </xdr:nvCxnSpPr>
      <xdr:spPr>
        <a:xfrm flipV="1">
          <a:off x="2019300" y="13282188"/>
          <a:ext cx="889000" cy="20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145023</xdr:rowOff>
    </xdr:from>
    <xdr:ext cx="599010" cy="259045"/>
    <xdr:sp macro="" textlink="">
      <xdr:nvSpPr>
        <xdr:cNvPr id="186" name="テキスト ボックス 185"/>
        <xdr:cNvSpPr txBox="1"/>
      </xdr:nvSpPr>
      <xdr:spPr>
        <a:xfrm>
          <a:off x="2608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118715</xdr:rowOff>
    </xdr:from>
    <xdr:to>
      <xdr:col>10</xdr:col>
      <xdr:colOff>114300</xdr:colOff>
      <xdr:row>78</xdr:row>
      <xdr:rowOff>170424</xdr:rowOff>
    </xdr:to>
    <xdr:cxnSp macro="">
      <xdr:nvCxnSpPr>
        <xdr:cNvPr id="187" name="直線コネクタ 186"/>
        <xdr:cNvCxnSpPr/>
      </xdr:nvCxnSpPr>
      <xdr:spPr>
        <a:xfrm flipV="1">
          <a:off x="1130300" y="13491815"/>
          <a:ext cx="889000" cy="5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12870</xdr:rowOff>
    </xdr:from>
    <xdr:ext cx="599010" cy="259045"/>
    <xdr:sp macro="" textlink="">
      <xdr:nvSpPr>
        <xdr:cNvPr id="189" name="テキスト ボックス 188"/>
        <xdr:cNvSpPr txBox="1"/>
      </xdr:nvSpPr>
      <xdr:spPr>
        <a:xfrm>
          <a:off x="1719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57225</xdr:rowOff>
    </xdr:from>
    <xdr:ext cx="599010" cy="259045"/>
    <xdr:sp macro="" textlink="">
      <xdr:nvSpPr>
        <xdr:cNvPr id="191" name="テキスト ボックス 190"/>
        <xdr:cNvSpPr txBox="1"/>
      </xdr:nvSpPr>
      <xdr:spPr>
        <a:xfrm>
          <a:off x="830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56370</xdr:rowOff>
    </xdr:from>
    <xdr:to>
      <xdr:col>24</xdr:col>
      <xdr:colOff>114300</xdr:colOff>
      <xdr:row>77</xdr:row>
      <xdr:rowOff>157970</xdr:rowOff>
    </xdr:to>
    <xdr:sp macro="" textlink="">
      <xdr:nvSpPr>
        <xdr:cNvPr id="197" name="楕円 196"/>
        <xdr:cNvSpPr/>
      </xdr:nvSpPr>
      <xdr:spPr>
        <a:xfrm>
          <a:off x="4584700" y="132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34797</xdr:rowOff>
    </xdr:from>
    <xdr:ext cx="599010" cy="259045"/>
    <xdr:sp macro="" textlink="">
      <xdr:nvSpPr>
        <xdr:cNvPr id="198" name="民生費該当値テキスト"/>
        <xdr:cNvSpPr txBox="1"/>
      </xdr:nvSpPr>
      <xdr:spPr>
        <a:xfrm>
          <a:off x="4686300" y="1323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135458</xdr:rowOff>
    </xdr:from>
    <xdr:to>
      <xdr:col>20</xdr:col>
      <xdr:colOff>38100</xdr:colOff>
      <xdr:row>78</xdr:row>
      <xdr:rowOff>65608</xdr:rowOff>
    </xdr:to>
    <xdr:sp macro="" textlink="">
      <xdr:nvSpPr>
        <xdr:cNvPr id="199" name="楕円 198"/>
        <xdr:cNvSpPr/>
      </xdr:nvSpPr>
      <xdr:spPr>
        <a:xfrm>
          <a:off x="3746500" y="1333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56735</xdr:rowOff>
    </xdr:from>
    <xdr:ext cx="599010" cy="259045"/>
    <xdr:sp macro="" textlink="">
      <xdr:nvSpPr>
        <xdr:cNvPr id="200" name="テキスト ボックス 199"/>
        <xdr:cNvSpPr txBox="1"/>
      </xdr:nvSpPr>
      <xdr:spPr>
        <a:xfrm>
          <a:off x="3497795" y="13429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29738</xdr:rowOff>
    </xdr:from>
    <xdr:to>
      <xdr:col>15</xdr:col>
      <xdr:colOff>101600</xdr:colOff>
      <xdr:row>77</xdr:row>
      <xdr:rowOff>131338</xdr:rowOff>
    </xdr:to>
    <xdr:sp macro="" textlink="">
      <xdr:nvSpPr>
        <xdr:cNvPr id="201" name="楕円 200"/>
        <xdr:cNvSpPr/>
      </xdr:nvSpPr>
      <xdr:spPr>
        <a:xfrm>
          <a:off x="2857500" y="1323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122465</xdr:rowOff>
    </xdr:from>
    <xdr:ext cx="599010" cy="259045"/>
    <xdr:sp macro="" textlink="">
      <xdr:nvSpPr>
        <xdr:cNvPr id="202" name="テキスト ボックス 201"/>
        <xdr:cNvSpPr txBox="1"/>
      </xdr:nvSpPr>
      <xdr:spPr>
        <a:xfrm>
          <a:off x="2608795" y="13324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67915</xdr:rowOff>
    </xdr:from>
    <xdr:to>
      <xdr:col>10</xdr:col>
      <xdr:colOff>165100</xdr:colOff>
      <xdr:row>78</xdr:row>
      <xdr:rowOff>169515</xdr:rowOff>
    </xdr:to>
    <xdr:sp macro="" textlink="">
      <xdr:nvSpPr>
        <xdr:cNvPr id="203" name="楕円 202"/>
        <xdr:cNvSpPr/>
      </xdr:nvSpPr>
      <xdr:spPr>
        <a:xfrm>
          <a:off x="1968500" y="1344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160642</xdr:rowOff>
    </xdr:from>
    <xdr:ext cx="599010" cy="259045"/>
    <xdr:sp macro="" textlink="">
      <xdr:nvSpPr>
        <xdr:cNvPr id="204" name="テキスト ボックス 203"/>
        <xdr:cNvSpPr txBox="1"/>
      </xdr:nvSpPr>
      <xdr:spPr>
        <a:xfrm>
          <a:off x="1719795" y="1353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119624</xdr:rowOff>
    </xdr:from>
    <xdr:to>
      <xdr:col>6</xdr:col>
      <xdr:colOff>38100</xdr:colOff>
      <xdr:row>79</xdr:row>
      <xdr:rowOff>49774</xdr:rowOff>
    </xdr:to>
    <xdr:sp macro="" textlink="">
      <xdr:nvSpPr>
        <xdr:cNvPr id="205" name="楕円 204"/>
        <xdr:cNvSpPr/>
      </xdr:nvSpPr>
      <xdr:spPr>
        <a:xfrm>
          <a:off x="1079500" y="1349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40901</xdr:rowOff>
    </xdr:from>
    <xdr:ext cx="599010" cy="259045"/>
    <xdr:sp macro="" textlink="">
      <xdr:nvSpPr>
        <xdr:cNvPr id="206" name="テキスト ボックス 205"/>
        <xdr:cNvSpPr txBox="1"/>
      </xdr:nvSpPr>
      <xdr:spPr>
        <a:xfrm>
          <a:off x="830795" y="1358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107321</xdr:rowOff>
    </xdr:from>
    <xdr:to>
      <xdr:col>24</xdr:col>
      <xdr:colOff>63500</xdr:colOff>
      <xdr:row>97</xdr:row>
      <xdr:rowOff>102764</xdr:rowOff>
    </xdr:to>
    <xdr:cxnSp macro="">
      <xdr:nvCxnSpPr>
        <xdr:cNvPr id="238" name="直線コネクタ 237"/>
        <xdr:cNvCxnSpPr/>
      </xdr:nvCxnSpPr>
      <xdr:spPr>
        <a:xfrm>
          <a:off x="3797300" y="16566521"/>
          <a:ext cx="838200" cy="16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35275</xdr:rowOff>
    </xdr:from>
    <xdr:ext cx="534377" cy="259045"/>
    <xdr:sp macro="" textlink="">
      <xdr:nvSpPr>
        <xdr:cNvPr id="239" name="衛生費平均値テキスト"/>
        <xdr:cNvSpPr txBox="1"/>
      </xdr:nvSpPr>
      <xdr:spPr>
        <a:xfrm>
          <a:off x="4686300" y="1666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107321</xdr:rowOff>
    </xdr:from>
    <xdr:to>
      <xdr:col>19</xdr:col>
      <xdr:colOff>177800</xdr:colOff>
      <xdr:row>96</xdr:row>
      <xdr:rowOff>169059</xdr:rowOff>
    </xdr:to>
    <xdr:cxnSp macro="">
      <xdr:nvCxnSpPr>
        <xdr:cNvPr id="241" name="直線コネクタ 240"/>
        <xdr:cNvCxnSpPr/>
      </xdr:nvCxnSpPr>
      <xdr:spPr>
        <a:xfrm flipV="1">
          <a:off x="2908300" y="16566521"/>
          <a:ext cx="889000" cy="6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106385</xdr:rowOff>
    </xdr:from>
    <xdr:ext cx="534377" cy="259045"/>
    <xdr:sp macro="" textlink="">
      <xdr:nvSpPr>
        <xdr:cNvPr id="243" name="テキスト ボックス 242"/>
        <xdr:cNvSpPr txBox="1"/>
      </xdr:nvSpPr>
      <xdr:spPr>
        <a:xfrm>
          <a:off x="3530111" y="1673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169059</xdr:rowOff>
    </xdr:from>
    <xdr:to>
      <xdr:col>15</xdr:col>
      <xdr:colOff>50800</xdr:colOff>
      <xdr:row>98</xdr:row>
      <xdr:rowOff>33531</xdr:rowOff>
    </xdr:to>
    <xdr:cxnSp macro="">
      <xdr:nvCxnSpPr>
        <xdr:cNvPr id="244" name="直線コネクタ 243"/>
        <xdr:cNvCxnSpPr/>
      </xdr:nvCxnSpPr>
      <xdr:spPr>
        <a:xfrm flipV="1">
          <a:off x="2019300" y="16628259"/>
          <a:ext cx="889000" cy="20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118583</xdr:rowOff>
    </xdr:from>
    <xdr:ext cx="534377" cy="259045"/>
    <xdr:sp macro="" textlink="">
      <xdr:nvSpPr>
        <xdr:cNvPr id="246" name="テキスト ボックス 245"/>
        <xdr:cNvSpPr txBox="1"/>
      </xdr:nvSpPr>
      <xdr:spPr>
        <a:xfrm>
          <a:off x="2641111" y="167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33531</xdr:rowOff>
    </xdr:from>
    <xdr:to>
      <xdr:col>10</xdr:col>
      <xdr:colOff>114300</xdr:colOff>
      <xdr:row>98</xdr:row>
      <xdr:rowOff>65340</xdr:rowOff>
    </xdr:to>
    <xdr:cxnSp macro="">
      <xdr:nvCxnSpPr>
        <xdr:cNvPr id="247" name="直線コネクタ 246"/>
        <xdr:cNvCxnSpPr/>
      </xdr:nvCxnSpPr>
      <xdr:spPr>
        <a:xfrm flipV="1">
          <a:off x="1130300" y="16835631"/>
          <a:ext cx="889000" cy="3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77483</xdr:rowOff>
    </xdr:from>
    <xdr:ext cx="534377" cy="259045"/>
    <xdr:sp macro="" textlink="">
      <xdr:nvSpPr>
        <xdr:cNvPr id="249" name="テキスト ボックス 248"/>
        <xdr:cNvSpPr txBox="1"/>
      </xdr:nvSpPr>
      <xdr:spPr>
        <a:xfrm>
          <a:off x="1752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117081</xdr:rowOff>
    </xdr:from>
    <xdr:ext cx="534377" cy="259045"/>
    <xdr:sp macro="" textlink="">
      <xdr:nvSpPr>
        <xdr:cNvPr id="251" name="テキスト ボックス 250"/>
        <xdr:cNvSpPr txBox="1"/>
      </xdr:nvSpPr>
      <xdr:spPr>
        <a:xfrm>
          <a:off x="863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51964</xdr:rowOff>
    </xdr:from>
    <xdr:to>
      <xdr:col>24</xdr:col>
      <xdr:colOff>114300</xdr:colOff>
      <xdr:row>97</xdr:row>
      <xdr:rowOff>153564</xdr:rowOff>
    </xdr:to>
    <xdr:sp macro="" textlink="">
      <xdr:nvSpPr>
        <xdr:cNvPr id="257" name="楕円 256"/>
        <xdr:cNvSpPr/>
      </xdr:nvSpPr>
      <xdr:spPr>
        <a:xfrm>
          <a:off x="4584700" y="1668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74841</xdr:rowOff>
    </xdr:from>
    <xdr:ext cx="534377" cy="259045"/>
    <xdr:sp macro="" textlink="">
      <xdr:nvSpPr>
        <xdr:cNvPr id="258" name="衛生費該当値テキスト"/>
        <xdr:cNvSpPr txBox="1"/>
      </xdr:nvSpPr>
      <xdr:spPr>
        <a:xfrm>
          <a:off x="4686300" y="1653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56521</xdr:rowOff>
    </xdr:from>
    <xdr:to>
      <xdr:col>20</xdr:col>
      <xdr:colOff>38100</xdr:colOff>
      <xdr:row>96</xdr:row>
      <xdr:rowOff>158121</xdr:rowOff>
    </xdr:to>
    <xdr:sp macro="" textlink="">
      <xdr:nvSpPr>
        <xdr:cNvPr id="259" name="楕円 258"/>
        <xdr:cNvSpPr/>
      </xdr:nvSpPr>
      <xdr:spPr>
        <a:xfrm>
          <a:off x="3746500" y="1651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3198</xdr:rowOff>
    </xdr:from>
    <xdr:ext cx="534377" cy="259045"/>
    <xdr:sp macro="" textlink="">
      <xdr:nvSpPr>
        <xdr:cNvPr id="260" name="テキスト ボックス 259"/>
        <xdr:cNvSpPr txBox="1"/>
      </xdr:nvSpPr>
      <xdr:spPr>
        <a:xfrm>
          <a:off x="3530111" y="1629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118259</xdr:rowOff>
    </xdr:from>
    <xdr:to>
      <xdr:col>15</xdr:col>
      <xdr:colOff>101600</xdr:colOff>
      <xdr:row>97</xdr:row>
      <xdr:rowOff>48409</xdr:rowOff>
    </xdr:to>
    <xdr:sp macro="" textlink="">
      <xdr:nvSpPr>
        <xdr:cNvPr id="261" name="楕円 260"/>
        <xdr:cNvSpPr/>
      </xdr:nvSpPr>
      <xdr:spPr>
        <a:xfrm>
          <a:off x="2857500" y="1657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64936</xdr:rowOff>
    </xdr:from>
    <xdr:ext cx="534377" cy="259045"/>
    <xdr:sp macro="" textlink="">
      <xdr:nvSpPr>
        <xdr:cNvPr id="262" name="テキスト ボックス 261"/>
        <xdr:cNvSpPr txBox="1"/>
      </xdr:nvSpPr>
      <xdr:spPr>
        <a:xfrm>
          <a:off x="2641111" y="1635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154181</xdr:rowOff>
    </xdr:from>
    <xdr:to>
      <xdr:col>10</xdr:col>
      <xdr:colOff>165100</xdr:colOff>
      <xdr:row>98</xdr:row>
      <xdr:rowOff>84331</xdr:rowOff>
    </xdr:to>
    <xdr:sp macro="" textlink="">
      <xdr:nvSpPr>
        <xdr:cNvPr id="263" name="楕円 262"/>
        <xdr:cNvSpPr/>
      </xdr:nvSpPr>
      <xdr:spPr>
        <a:xfrm>
          <a:off x="1968500" y="1678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100858</xdr:rowOff>
    </xdr:from>
    <xdr:ext cx="534377" cy="259045"/>
    <xdr:sp macro="" textlink="">
      <xdr:nvSpPr>
        <xdr:cNvPr id="264" name="テキスト ボックス 263"/>
        <xdr:cNvSpPr txBox="1"/>
      </xdr:nvSpPr>
      <xdr:spPr>
        <a:xfrm>
          <a:off x="1752111" y="1656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14540</xdr:rowOff>
    </xdr:from>
    <xdr:to>
      <xdr:col>6</xdr:col>
      <xdr:colOff>38100</xdr:colOff>
      <xdr:row>98</xdr:row>
      <xdr:rowOff>116140</xdr:rowOff>
    </xdr:to>
    <xdr:sp macro="" textlink="">
      <xdr:nvSpPr>
        <xdr:cNvPr id="265" name="楕円 264"/>
        <xdr:cNvSpPr/>
      </xdr:nvSpPr>
      <xdr:spPr>
        <a:xfrm>
          <a:off x="1079500" y="1681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132667</xdr:rowOff>
    </xdr:from>
    <xdr:ext cx="534377" cy="259045"/>
    <xdr:sp macro="" textlink="">
      <xdr:nvSpPr>
        <xdr:cNvPr id="266" name="テキスト ボックス 265"/>
        <xdr:cNvSpPr txBox="1"/>
      </xdr:nvSpPr>
      <xdr:spPr>
        <a:xfrm>
          <a:off x="863111" y="1659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97790</xdr:rowOff>
    </xdr:from>
    <xdr:to>
      <xdr:col>55</xdr:col>
      <xdr:colOff>0</xdr:colOff>
      <xdr:row>38</xdr:row>
      <xdr:rowOff>105981</xdr:rowOff>
    </xdr:to>
    <xdr:cxnSp macro="">
      <xdr:nvCxnSpPr>
        <xdr:cNvPr id="295" name="直線コネクタ 294"/>
        <xdr:cNvCxnSpPr/>
      </xdr:nvCxnSpPr>
      <xdr:spPr>
        <a:xfrm flipV="1">
          <a:off x="9639300" y="6612890"/>
          <a:ext cx="8382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52849</xdr:rowOff>
    </xdr:from>
    <xdr:ext cx="378565" cy="259045"/>
    <xdr:sp macro="" textlink="">
      <xdr:nvSpPr>
        <xdr:cNvPr id="296" name="労働費平均値テキスト"/>
        <xdr:cNvSpPr txBox="1"/>
      </xdr:nvSpPr>
      <xdr:spPr>
        <a:xfrm>
          <a:off x="10528300" y="6567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105981</xdr:rowOff>
    </xdr:from>
    <xdr:to>
      <xdr:col>50</xdr:col>
      <xdr:colOff>114300</xdr:colOff>
      <xdr:row>38</xdr:row>
      <xdr:rowOff>110744</xdr:rowOff>
    </xdr:to>
    <xdr:cxnSp macro="">
      <xdr:nvCxnSpPr>
        <xdr:cNvPr id="298" name="直線コネクタ 297"/>
        <xdr:cNvCxnSpPr/>
      </xdr:nvCxnSpPr>
      <xdr:spPr>
        <a:xfrm flipV="1">
          <a:off x="8750300" y="6621081"/>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12082</xdr:rowOff>
    </xdr:from>
    <xdr:ext cx="378565" cy="259045"/>
    <xdr:sp macro="" textlink="">
      <xdr:nvSpPr>
        <xdr:cNvPr id="300" name="テキスト ボックス 299"/>
        <xdr:cNvSpPr txBox="1"/>
      </xdr:nvSpPr>
      <xdr:spPr>
        <a:xfrm>
          <a:off x="9450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109792</xdr:rowOff>
    </xdr:from>
    <xdr:to>
      <xdr:col>45</xdr:col>
      <xdr:colOff>177800</xdr:colOff>
      <xdr:row>38</xdr:row>
      <xdr:rowOff>110744</xdr:rowOff>
    </xdr:to>
    <xdr:cxnSp macro="">
      <xdr:nvCxnSpPr>
        <xdr:cNvPr id="301" name="直線コネクタ 300"/>
        <xdr:cNvCxnSpPr/>
      </xdr:nvCxnSpPr>
      <xdr:spPr>
        <a:xfrm>
          <a:off x="7861300" y="6624892"/>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11510</xdr:rowOff>
    </xdr:from>
    <xdr:ext cx="378565" cy="259045"/>
    <xdr:sp macro="" textlink="">
      <xdr:nvSpPr>
        <xdr:cNvPr id="303" name="テキスト ボックス 302"/>
        <xdr:cNvSpPr txBox="1"/>
      </xdr:nvSpPr>
      <xdr:spPr>
        <a:xfrm>
          <a:off x="8561017" y="6698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109792</xdr:rowOff>
    </xdr:from>
    <xdr:to>
      <xdr:col>41</xdr:col>
      <xdr:colOff>50800</xdr:colOff>
      <xdr:row>38</xdr:row>
      <xdr:rowOff>118173</xdr:rowOff>
    </xdr:to>
    <xdr:cxnSp macro="">
      <xdr:nvCxnSpPr>
        <xdr:cNvPr id="304" name="直線コネクタ 303"/>
        <xdr:cNvCxnSpPr/>
      </xdr:nvCxnSpPr>
      <xdr:spPr>
        <a:xfrm flipV="1">
          <a:off x="6972300" y="6624892"/>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9986</xdr:rowOff>
    </xdr:from>
    <xdr:ext cx="378565" cy="259045"/>
    <xdr:sp macro="" textlink="">
      <xdr:nvSpPr>
        <xdr:cNvPr id="306" name="テキスト ボックス 305"/>
        <xdr:cNvSpPr txBox="1"/>
      </xdr:nvSpPr>
      <xdr:spPr>
        <a:xfrm>
          <a:off x="7672017" y="6696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2557</xdr:rowOff>
    </xdr:from>
    <xdr:ext cx="378565" cy="259045"/>
    <xdr:sp macro="" textlink="">
      <xdr:nvSpPr>
        <xdr:cNvPr id="308" name="テキスト ボックス 307"/>
        <xdr:cNvSpPr txBox="1"/>
      </xdr:nvSpPr>
      <xdr:spPr>
        <a:xfrm>
          <a:off x="6783017" y="6689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46990</xdr:rowOff>
    </xdr:from>
    <xdr:to>
      <xdr:col>55</xdr:col>
      <xdr:colOff>50800</xdr:colOff>
      <xdr:row>38</xdr:row>
      <xdr:rowOff>148590</xdr:rowOff>
    </xdr:to>
    <xdr:sp macro="" textlink="">
      <xdr:nvSpPr>
        <xdr:cNvPr id="314" name="楕円 313"/>
        <xdr:cNvSpPr/>
      </xdr:nvSpPr>
      <xdr:spPr>
        <a:xfrm>
          <a:off x="10426700" y="656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6367</xdr:rowOff>
    </xdr:from>
    <xdr:ext cx="378565" cy="259045"/>
    <xdr:sp macro="" textlink="">
      <xdr:nvSpPr>
        <xdr:cNvPr id="315" name="労働費該当値テキスト"/>
        <xdr:cNvSpPr txBox="1"/>
      </xdr:nvSpPr>
      <xdr:spPr>
        <a:xfrm>
          <a:off x="10528300" y="6350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55181</xdr:rowOff>
    </xdr:from>
    <xdr:to>
      <xdr:col>50</xdr:col>
      <xdr:colOff>165100</xdr:colOff>
      <xdr:row>38</xdr:row>
      <xdr:rowOff>156781</xdr:rowOff>
    </xdr:to>
    <xdr:sp macro="" textlink="">
      <xdr:nvSpPr>
        <xdr:cNvPr id="316" name="楕円 315"/>
        <xdr:cNvSpPr/>
      </xdr:nvSpPr>
      <xdr:spPr>
        <a:xfrm>
          <a:off x="9588500" y="657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1859</xdr:rowOff>
    </xdr:from>
    <xdr:ext cx="378565" cy="259045"/>
    <xdr:sp macro="" textlink="">
      <xdr:nvSpPr>
        <xdr:cNvPr id="317" name="テキスト ボックス 316"/>
        <xdr:cNvSpPr txBox="1"/>
      </xdr:nvSpPr>
      <xdr:spPr>
        <a:xfrm>
          <a:off x="9450017" y="6345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59944</xdr:rowOff>
    </xdr:from>
    <xdr:to>
      <xdr:col>46</xdr:col>
      <xdr:colOff>38100</xdr:colOff>
      <xdr:row>38</xdr:row>
      <xdr:rowOff>161544</xdr:rowOff>
    </xdr:to>
    <xdr:sp macro="" textlink="">
      <xdr:nvSpPr>
        <xdr:cNvPr id="318" name="楕円 317"/>
        <xdr:cNvSpPr/>
      </xdr:nvSpPr>
      <xdr:spPr>
        <a:xfrm>
          <a:off x="8699500" y="657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6621</xdr:rowOff>
    </xdr:from>
    <xdr:ext cx="378565" cy="259045"/>
    <xdr:sp macro="" textlink="">
      <xdr:nvSpPr>
        <xdr:cNvPr id="319" name="テキスト ボックス 318"/>
        <xdr:cNvSpPr txBox="1"/>
      </xdr:nvSpPr>
      <xdr:spPr>
        <a:xfrm>
          <a:off x="8561017" y="6350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58992</xdr:rowOff>
    </xdr:from>
    <xdr:to>
      <xdr:col>41</xdr:col>
      <xdr:colOff>101600</xdr:colOff>
      <xdr:row>38</xdr:row>
      <xdr:rowOff>160592</xdr:rowOff>
    </xdr:to>
    <xdr:sp macro="" textlink="">
      <xdr:nvSpPr>
        <xdr:cNvPr id="320" name="楕円 319"/>
        <xdr:cNvSpPr/>
      </xdr:nvSpPr>
      <xdr:spPr>
        <a:xfrm>
          <a:off x="7810500" y="657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5668</xdr:rowOff>
    </xdr:from>
    <xdr:ext cx="378565" cy="259045"/>
    <xdr:sp macro="" textlink="">
      <xdr:nvSpPr>
        <xdr:cNvPr id="321" name="テキスト ボックス 320"/>
        <xdr:cNvSpPr txBox="1"/>
      </xdr:nvSpPr>
      <xdr:spPr>
        <a:xfrm>
          <a:off x="7672017" y="6349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67373</xdr:rowOff>
    </xdr:from>
    <xdr:to>
      <xdr:col>36</xdr:col>
      <xdr:colOff>165100</xdr:colOff>
      <xdr:row>38</xdr:row>
      <xdr:rowOff>168973</xdr:rowOff>
    </xdr:to>
    <xdr:sp macro="" textlink="">
      <xdr:nvSpPr>
        <xdr:cNvPr id="322" name="楕円 321"/>
        <xdr:cNvSpPr/>
      </xdr:nvSpPr>
      <xdr:spPr>
        <a:xfrm>
          <a:off x="6921500" y="658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14050</xdr:rowOff>
    </xdr:from>
    <xdr:ext cx="378565" cy="259045"/>
    <xdr:sp macro="" textlink="">
      <xdr:nvSpPr>
        <xdr:cNvPr id="323" name="テキスト ボックス 322"/>
        <xdr:cNvSpPr txBox="1"/>
      </xdr:nvSpPr>
      <xdr:spPr>
        <a:xfrm>
          <a:off x="6783017" y="6357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99289</xdr:rowOff>
    </xdr:from>
    <xdr:to>
      <xdr:col>55</xdr:col>
      <xdr:colOff>0</xdr:colOff>
      <xdr:row>58</xdr:row>
      <xdr:rowOff>109893</xdr:rowOff>
    </xdr:to>
    <xdr:cxnSp macro="">
      <xdr:nvCxnSpPr>
        <xdr:cNvPr id="352" name="直線コネクタ 351"/>
        <xdr:cNvCxnSpPr/>
      </xdr:nvCxnSpPr>
      <xdr:spPr>
        <a:xfrm flipV="1">
          <a:off x="9639300" y="10043389"/>
          <a:ext cx="838200" cy="1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89573</xdr:rowOff>
    </xdr:from>
    <xdr:to>
      <xdr:col>50</xdr:col>
      <xdr:colOff>114300</xdr:colOff>
      <xdr:row>58</xdr:row>
      <xdr:rowOff>109893</xdr:rowOff>
    </xdr:to>
    <xdr:cxnSp macro="">
      <xdr:nvCxnSpPr>
        <xdr:cNvPr id="355" name="直線コネクタ 354"/>
        <xdr:cNvCxnSpPr/>
      </xdr:nvCxnSpPr>
      <xdr:spPr>
        <a:xfrm>
          <a:off x="8750300" y="10033673"/>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22161</xdr:rowOff>
    </xdr:from>
    <xdr:to>
      <xdr:col>45</xdr:col>
      <xdr:colOff>177800</xdr:colOff>
      <xdr:row>58</xdr:row>
      <xdr:rowOff>89573</xdr:rowOff>
    </xdr:to>
    <xdr:cxnSp macro="">
      <xdr:nvCxnSpPr>
        <xdr:cNvPr id="358" name="直線コネクタ 357"/>
        <xdr:cNvCxnSpPr/>
      </xdr:nvCxnSpPr>
      <xdr:spPr>
        <a:xfrm>
          <a:off x="7861300" y="9794811"/>
          <a:ext cx="889000" cy="2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136568</xdr:rowOff>
    </xdr:from>
    <xdr:ext cx="469744" cy="259045"/>
    <xdr:sp macro="" textlink="">
      <xdr:nvSpPr>
        <xdr:cNvPr id="360" name="テキスト ボックス 359"/>
        <xdr:cNvSpPr txBox="1"/>
      </xdr:nvSpPr>
      <xdr:spPr>
        <a:xfrm>
          <a:off x="8515428" y="100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22161</xdr:rowOff>
    </xdr:from>
    <xdr:to>
      <xdr:col>41</xdr:col>
      <xdr:colOff>50800</xdr:colOff>
      <xdr:row>58</xdr:row>
      <xdr:rowOff>101511</xdr:rowOff>
    </xdr:to>
    <xdr:cxnSp macro="">
      <xdr:nvCxnSpPr>
        <xdr:cNvPr id="361" name="直線コネクタ 360"/>
        <xdr:cNvCxnSpPr/>
      </xdr:nvCxnSpPr>
      <xdr:spPr>
        <a:xfrm flipV="1">
          <a:off x="6972300" y="9794811"/>
          <a:ext cx="889000" cy="2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123042</xdr:rowOff>
    </xdr:from>
    <xdr:ext cx="534377" cy="259045"/>
    <xdr:sp macro="" textlink="">
      <xdr:nvSpPr>
        <xdr:cNvPr id="363" name="テキスト ボックス 362"/>
        <xdr:cNvSpPr txBox="1"/>
      </xdr:nvSpPr>
      <xdr:spPr>
        <a:xfrm>
          <a:off x="7594111" y="1006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5" name="テキスト ボックス 364"/>
        <xdr:cNvSpPr txBox="1"/>
      </xdr:nvSpPr>
      <xdr:spPr>
        <a:xfrm>
          <a:off x="6705111"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48489</xdr:rowOff>
    </xdr:from>
    <xdr:to>
      <xdr:col>55</xdr:col>
      <xdr:colOff>50800</xdr:colOff>
      <xdr:row>58</xdr:row>
      <xdr:rowOff>150089</xdr:rowOff>
    </xdr:to>
    <xdr:sp macro="" textlink="">
      <xdr:nvSpPr>
        <xdr:cNvPr id="371" name="楕円 370"/>
        <xdr:cNvSpPr/>
      </xdr:nvSpPr>
      <xdr:spPr>
        <a:xfrm>
          <a:off x="10426700" y="999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2862</xdr:rowOff>
    </xdr:from>
    <xdr:ext cx="469744" cy="259045"/>
    <xdr:sp macro="" textlink="">
      <xdr:nvSpPr>
        <xdr:cNvPr id="372" name="農林水産業費該当値テキスト"/>
        <xdr:cNvSpPr txBox="1"/>
      </xdr:nvSpPr>
      <xdr:spPr>
        <a:xfrm>
          <a:off x="10528300" y="9946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59093</xdr:rowOff>
    </xdr:from>
    <xdr:to>
      <xdr:col>50</xdr:col>
      <xdr:colOff>165100</xdr:colOff>
      <xdr:row>58</xdr:row>
      <xdr:rowOff>160693</xdr:rowOff>
    </xdr:to>
    <xdr:sp macro="" textlink="">
      <xdr:nvSpPr>
        <xdr:cNvPr id="373" name="楕円 372"/>
        <xdr:cNvSpPr/>
      </xdr:nvSpPr>
      <xdr:spPr>
        <a:xfrm>
          <a:off x="9588500" y="1000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151820</xdr:rowOff>
    </xdr:from>
    <xdr:ext cx="469744" cy="259045"/>
    <xdr:sp macro="" textlink="">
      <xdr:nvSpPr>
        <xdr:cNvPr id="374" name="テキスト ボックス 373"/>
        <xdr:cNvSpPr txBox="1"/>
      </xdr:nvSpPr>
      <xdr:spPr>
        <a:xfrm>
          <a:off x="9404428" y="1009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38773</xdr:rowOff>
    </xdr:from>
    <xdr:to>
      <xdr:col>46</xdr:col>
      <xdr:colOff>38100</xdr:colOff>
      <xdr:row>58</xdr:row>
      <xdr:rowOff>140373</xdr:rowOff>
    </xdr:to>
    <xdr:sp macro="" textlink="">
      <xdr:nvSpPr>
        <xdr:cNvPr id="375" name="楕円 374"/>
        <xdr:cNvSpPr/>
      </xdr:nvSpPr>
      <xdr:spPr>
        <a:xfrm>
          <a:off x="8699500" y="998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156900</xdr:rowOff>
    </xdr:from>
    <xdr:ext cx="469744" cy="259045"/>
    <xdr:sp macro="" textlink="">
      <xdr:nvSpPr>
        <xdr:cNvPr id="376" name="テキスト ボックス 375"/>
        <xdr:cNvSpPr txBox="1"/>
      </xdr:nvSpPr>
      <xdr:spPr>
        <a:xfrm>
          <a:off x="8515428" y="9758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142811</xdr:rowOff>
    </xdr:from>
    <xdr:to>
      <xdr:col>41</xdr:col>
      <xdr:colOff>101600</xdr:colOff>
      <xdr:row>57</xdr:row>
      <xdr:rowOff>72961</xdr:rowOff>
    </xdr:to>
    <xdr:sp macro="" textlink="">
      <xdr:nvSpPr>
        <xdr:cNvPr id="377" name="楕円 376"/>
        <xdr:cNvSpPr/>
      </xdr:nvSpPr>
      <xdr:spPr>
        <a:xfrm>
          <a:off x="7810500" y="974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89488</xdr:rowOff>
    </xdr:from>
    <xdr:ext cx="534377" cy="259045"/>
    <xdr:sp macro="" textlink="">
      <xdr:nvSpPr>
        <xdr:cNvPr id="378" name="テキスト ボックス 377"/>
        <xdr:cNvSpPr txBox="1"/>
      </xdr:nvSpPr>
      <xdr:spPr>
        <a:xfrm>
          <a:off x="7594111" y="951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50711</xdr:rowOff>
    </xdr:from>
    <xdr:to>
      <xdr:col>36</xdr:col>
      <xdr:colOff>165100</xdr:colOff>
      <xdr:row>58</xdr:row>
      <xdr:rowOff>152311</xdr:rowOff>
    </xdr:to>
    <xdr:sp macro="" textlink="">
      <xdr:nvSpPr>
        <xdr:cNvPr id="379" name="楕円 378"/>
        <xdr:cNvSpPr/>
      </xdr:nvSpPr>
      <xdr:spPr>
        <a:xfrm>
          <a:off x="6921500" y="999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143438</xdr:rowOff>
    </xdr:from>
    <xdr:ext cx="469744" cy="259045"/>
    <xdr:sp macro="" textlink="">
      <xdr:nvSpPr>
        <xdr:cNvPr id="380" name="テキスト ボックス 379"/>
        <xdr:cNvSpPr txBox="1"/>
      </xdr:nvSpPr>
      <xdr:spPr>
        <a:xfrm>
          <a:off x="6737428" y="1008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33896</xdr:rowOff>
    </xdr:from>
    <xdr:to>
      <xdr:col>55</xdr:col>
      <xdr:colOff>0</xdr:colOff>
      <xdr:row>78</xdr:row>
      <xdr:rowOff>48564</xdr:rowOff>
    </xdr:to>
    <xdr:cxnSp macro="">
      <xdr:nvCxnSpPr>
        <xdr:cNvPr id="409" name="直線コネクタ 408"/>
        <xdr:cNvCxnSpPr/>
      </xdr:nvCxnSpPr>
      <xdr:spPr>
        <a:xfrm>
          <a:off x="9639300" y="13406996"/>
          <a:ext cx="838200" cy="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73868</xdr:rowOff>
    </xdr:from>
    <xdr:ext cx="469744" cy="259045"/>
    <xdr:sp macro="" textlink="">
      <xdr:nvSpPr>
        <xdr:cNvPr id="410" name="商工費平均値テキスト"/>
        <xdr:cNvSpPr txBox="1"/>
      </xdr:nvSpPr>
      <xdr:spPr>
        <a:xfrm>
          <a:off x="10528300" y="1310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15190</xdr:rowOff>
    </xdr:from>
    <xdr:to>
      <xdr:col>50</xdr:col>
      <xdr:colOff>114300</xdr:colOff>
      <xdr:row>78</xdr:row>
      <xdr:rowOff>33896</xdr:rowOff>
    </xdr:to>
    <xdr:cxnSp macro="">
      <xdr:nvCxnSpPr>
        <xdr:cNvPr id="412" name="直線コネクタ 411"/>
        <xdr:cNvCxnSpPr/>
      </xdr:nvCxnSpPr>
      <xdr:spPr>
        <a:xfrm>
          <a:off x="8750300" y="13388290"/>
          <a:ext cx="889000" cy="1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98671</xdr:rowOff>
    </xdr:from>
    <xdr:ext cx="469744" cy="259045"/>
    <xdr:sp macro="" textlink="">
      <xdr:nvSpPr>
        <xdr:cNvPr id="414" name="テキスト ボックス 413"/>
        <xdr:cNvSpPr txBox="1"/>
      </xdr:nvSpPr>
      <xdr:spPr>
        <a:xfrm>
          <a:off x="9404428" y="129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112268</xdr:rowOff>
    </xdr:from>
    <xdr:to>
      <xdr:col>45</xdr:col>
      <xdr:colOff>177800</xdr:colOff>
      <xdr:row>78</xdr:row>
      <xdr:rowOff>15190</xdr:rowOff>
    </xdr:to>
    <xdr:cxnSp macro="">
      <xdr:nvCxnSpPr>
        <xdr:cNvPr id="415" name="直線コネクタ 414"/>
        <xdr:cNvCxnSpPr/>
      </xdr:nvCxnSpPr>
      <xdr:spPr>
        <a:xfrm>
          <a:off x="7861300" y="13142468"/>
          <a:ext cx="889000" cy="24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112268</xdr:rowOff>
    </xdr:from>
    <xdr:to>
      <xdr:col>41</xdr:col>
      <xdr:colOff>50800</xdr:colOff>
      <xdr:row>77</xdr:row>
      <xdr:rowOff>141720</xdr:rowOff>
    </xdr:to>
    <xdr:cxnSp macro="">
      <xdr:nvCxnSpPr>
        <xdr:cNvPr id="418" name="直線コネクタ 417"/>
        <xdr:cNvCxnSpPr/>
      </xdr:nvCxnSpPr>
      <xdr:spPr>
        <a:xfrm flipV="1">
          <a:off x="6972300" y="13142468"/>
          <a:ext cx="889000" cy="20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3739</xdr:rowOff>
    </xdr:from>
    <xdr:ext cx="534377" cy="259045"/>
    <xdr:sp macro="" textlink="">
      <xdr:nvSpPr>
        <xdr:cNvPr id="420" name="テキスト ボックス 419"/>
        <xdr:cNvSpPr txBox="1"/>
      </xdr:nvSpPr>
      <xdr:spPr>
        <a:xfrm>
          <a:off x="7594111" y="132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169214</xdr:rowOff>
    </xdr:from>
    <xdr:to>
      <xdr:col>55</xdr:col>
      <xdr:colOff>50800</xdr:colOff>
      <xdr:row>78</xdr:row>
      <xdr:rowOff>99364</xdr:rowOff>
    </xdr:to>
    <xdr:sp macro="" textlink="">
      <xdr:nvSpPr>
        <xdr:cNvPr id="428" name="楕円 427"/>
        <xdr:cNvSpPr/>
      </xdr:nvSpPr>
      <xdr:spPr>
        <a:xfrm>
          <a:off x="10426700" y="1337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147641</xdr:rowOff>
    </xdr:from>
    <xdr:ext cx="469744" cy="259045"/>
    <xdr:sp macro="" textlink="">
      <xdr:nvSpPr>
        <xdr:cNvPr id="429" name="商工費該当値テキスト"/>
        <xdr:cNvSpPr txBox="1"/>
      </xdr:nvSpPr>
      <xdr:spPr>
        <a:xfrm>
          <a:off x="10528300" y="1334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154546</xdr:rowOff>
    </xdr:from>
    <xdr:to>
      <xdr:col>50</xdr:col>
      <xdr:colOff>165100</xdr:colOff>
      <xdr:row>78</xdr:row>
      <xdr:rowOff>84696</xdr:rowOff>
    </xdr:to>
    <xdr:sp macro="" textlink="">
      <xdr:nvSpPr>
        <xdr:cNvPr id="430" name="楕円 429"/>
        <xdr:cNvSpPr/>
      </xdr:nvSpPr>
      <xdr:spPr>
        <a:xfrm>
          <a:off x="9588500" y="133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75823</xdr:rowOff>
    </xdr:from>
    <xdr:ext cx="469744" cy="259045"/>
    <xdr:sp macro="" textlink="">
      <xdr:nvSpPr>
        <xdr:cNvPr id="431" name="テキスト ボックス 430"/>
        <xdr:cNvSpPr txBox="1"/>
      </xdr:nvSpPr>
      <xdr:spPr>
        <a:xfrm>
          <a:off x="9404428" y="1344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135840</xdr:rowOff>
    </xdr:from>
    <xdr:to>
      <xdr:col>46</xdr:col>
      <xdr:colOff>38100</xdr:colOff>
      <xdr:row>78</xdr:row>
      <xdr:rowOff>65990</xdr:rowOff>
    </xdr:to>
    <xdr:sp macro="" textlink="">
      <xdr:nvSpPr>
        <xdr:cNvPr id="432" name="楕円 431"/>
        <xdr:cNvSpPr/>
      </xdr:nvSpPr>
      <xdr:spPr>
        <a:xfrm>
          <a:off x="8699500" y="1333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57117</xdr:rowOff>
    </xdr:from>
    <xdr:ext cx="469744" cy="259045"/>
    <xdr:sp macro="" textlink="">
      <xdr:nvSpPr>
        <xdr:cNvPr id="433" name="テキスト ボックス 432"/>
        <xdr:cNvSpPr txBox="1"/>
      </xdr:nvSpPr>
      <xdr:spPr>
        <a:xfrm>
          <a:off x="8515428" y="1343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61468</xdr:rowOff>
    </xdr:from>
    <xdr:to>
      <xdr:col>41</xdr:col>
      <xdr:colOff>101600</xdr:colOff>
      <xdr:row>76</xdr:row>
      <xdr:rowOff>163068</xdr:rowOff>
    </xdr:to>
    <xdr:sp macro="" textlink="">
      <xdr:nvSpPr>
        <xdr:cNvPr id="434" name="楕円 433"/>
        <xdr:cNvSpPr/>
      </xdr:nvSpPr>
      <xdr:spPr>
        <a:xfrm>
          <a:off x="7810500" y="1309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8145</xdr:rowOff>
    </xdr:from>
    <xdr:ext cx="534377" cy="259045"/>
    <xdr:sp macro="" textlink="">
      <xdr:nvSpPr>
        <xdr:cNvPr id="435" name="テキスト ボックス 434"/>
        <xdr:cNvSpPr txBox="1"/>
      </xdr:nvSpPr>
      <xdr:spPr>
        <a:xfrm>
          <a:off x="7594111" y="1286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90920</xdr:rowOff>
    </xdr:from>
    <xdr:to>
      <xdr:col>36</xdr:col>
      <xdr:colOff>165100</xdr:colOff>
      <xdr:row>78</xdr:row>
      <xdr:rowOff>21070</xdr:rowOff>
    </xdr:to>
    <xdr:sp macro="" textlink="">
      <xdr:nvSpPr>
        <xdr:cNvPr id="436" name="楕円 435"/>
        <xdr:cNvSpPr/>
      </xdr:nvSpPr>
      <xdr:spPr>
        <a:xfrm>
          <a:off x="6921500" y="132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12197</xdr:rowOff>
    </xdr:from>
    <xdr:ext cx="469744" cy="259045"/>
    <xdr:sp macro="" textlink="">
      <xdr:nvSpPr>
        <xdr:cNvPr id="437" name="テキスト ボックス 436"/>
        <xdr:cNvSpPr txBox="1"/>
      </xdr:nvSpPr>
      <xdr:spPr>
        <a:xfrm>
          <a:off x="6737428" y="1338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117526</xdr:rowOff>
    </xdr:from>
    <xdr:to>
      <xdr:col>55</xdr:col>
      <xdr:colOff>0</xdr:colOff>
      <xdr:row>97</xdr:row>
      <xdr:rowOff>9131</xdr:rowOff>
    </xdr:to>
    <xdr:cxnSp macro="">
      <xdr:nvCxnSpPr>
        <xdr:cNvPr id="466" name="直線コネクタ 465"/>
        <xdr:cNvCxnSpPr/>
      </xdr:nvCxnSpPr>
      <xdr:spPr>
        <a:xfrm flipV="1">
          <a:off x="9639300" y="16576726"/>
          <a:ext cx="838200" cy="6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macro="" textlink="">
      <xdr:nvSpPr>
        <xdr:cNvPr id="467" name="土木費平均値テキスト"/>
        <xdr:cNvSpPr txBox="1"/>
      </xdr:nvSpPr>
      <xdr:spPr>
        <a:xfrm>
          <a:off x="10528300" y="16279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9131</xdr:rowOff>
    </xdr:from>
    <xdr:to>
      <xdr:col>50</xdr:col>
      <xdr:colOff>114300</xdr:colOff>
      <xdr:row>97</xdr:row>
      <xdr:rowOff>32195</xdr:rowOff>
    </xdr:to>
    <xdr:cxnSp macro="">
      <xdr:nvCxnSpPr>
        <xdr:cNvPr id="469" name="直線コネクタ 468"/>
        <xdr:cNvCxnSpPr/>
      </xdr:nvCxnSpPr>
      <xdr:spPr>
        <a:xfrm flipV="1">
          <a:off x="8750300" y="16639781"/>
          <a:ext cx="889000" cy="2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167602</xdr:rowOff>
    </xdr:from>
    <xdr:to>
      <xdr:col>45</xdr:col>
      <xdr:colOff>177800</xdr:colOff>
      <xdr:row>97</xdr:row>
      <xdr:rowOff>32195</xdr:rowOff>
    </xdr:to>
    <xdr:cxnSp macro="">
      <xdr:nvCxnSpPr>
        <xdr:cNvPr id="472" name="直線コネクタ 471"/>
        <xdr:cNvCxnSpPr/>
      </xdr:nvCxnSpPr>
      <xdr:spPr>
        <a:xfrm>
          <a:off x="7861300" y="16626802"/>
          <a:ext cx="889000" cy="3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111625</xdr:rowOff>
    </xdr:from>
    <xdr:ext cx="534377" cy="259045"/>
    <xdr:sp macro="" textlink="">
      <xdr:nvSpPr>
        <xdr:cNvPr id="474" name="テキスト ボックス 473"/>
        <xdr:cNvSpPr txBox="1"/>
      </xdr:nvSpPr>
      <xdr:spPr>
        <a:xfrm>
          <a:off x="8483111" y="162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167602</xdr:rowOff>
    </xdr:from>
    <xdr:to>
      <xdr:col>41</xdr:col>
      <xdr:colOff>50800</xdr:colOff>
      <xdr:row>97</xdr:row>
      <xdr:rowOff>42748</xdr:rowOff>
    </xdr:to>
    <xdr:cxnSp macro="">
      <xdr:nvCxnSpPr>
        <xdr:cNvPr id="475" name="直線コネクタ 474"/>
        <xdr:cNvCxnSpPr/>
      </xdr:nvCxnSpPr>
      <xdr:spPr>
        <a:xfrm flipV="1">
          <a:off x="6972300" y="16626802"/>
          <a:ext cx="889000" cy="4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macro="" textlink="">
      <xdr:nvSpPr>
        <xdr:cNvPr id="477" name="テキスト ボックス 476"/>
        <xdr:cNvSpPr txBox="1"/>
      </xdr:nvSpPr>
      <xdr:spPr>
        <a:xfrm>
          <a:off x="7594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66726</xdr:rowOff>
    </xdr:from>
    <xdr:to>
      <xdr:col>55</xdr:col>
      <xdr:colOff>50800</xdr:colOff>
      <xdr:row>96</xdr:row>
      <xdr:rowOff>168326</xdr:rowOff>
    </xdr:to>
    <xdr:sp macro="" textlink="">
      <xdr:nvSpPr>
        <xdr:cNvPr id="485" name="楕円 484"/>
        <xdr:cNvSpPr/>
      </xdr:nvSpPr>
      <xdr:spPr>
        <a:xfrm>
          <a:off x="10426700" y="1652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45153</xdr:rowOff>
    </xdr:from>
    <xdr:ext cx="534377" cy="259045"/>
    <xdr:sp macro="" textlink="">
      <xdr:nvSpPr>
        <xdr:cNvPr id="486" name="土木費該当値テキスト"/>
        <xdr:cNvSpPr txBox="1"/>
      </xdr:nvSpPr>
      <xdr:spPr>
        <a:xfrm>
          <a:off x="10528300" y="1650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129781</xdr:rowOff>
    </xdr:from>
    <xdr:to>
      <xdr:col>50</xdr:col>
      <xdr:colOff>165100</xdr:colOff>
      <xdr:row>97</xdr:row>
      <xdr:rowOff>59931</xdr:rowOff>
    </xdr:to>
    <xdr:sp macro="" textlink="">
      <xdr:nvSpPr>
        <xdr:cNvPr id="487" name="楕円 486"/>
        <xdr:cNvSpPr/>
      </xdr:nvSpPr>
      <xdr:spPr>
        <a:xfrm>
          <a:off x="9588500" y="1658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51058</xdr:rowOff>
    </xdr:from>
    <xdr:ext cx="534377" cy="259045"/>
    <xdr:sp macro="" textlink="">
      <xdr:nvSpPr>
        <xdr:cNvPr id="488" name="テキスト ボックス 487"/>
        <xdr:cNvSpPr txBox="1"/>
      </xdr:nvSpPr>
      <xdr:spPr>
        <a:xfrm>
          <a:off x="9372111" y="1668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152845</xdr:rowOff>
    </xdr:from>
    <xdr:to>
      <xdr:col>46</xdr:col>
      <xdr:colOff>38100</xdr:colOff>
      <xdr:row>97</xdr:row>
      <xdr:rowOff>82995</xdr:rowOff>
    </xdr:to>
    <xdr:sp macro="" textlink="">
      <xdr:nvSpPr>
        <xdr:cNvPr id="489" name="楕円 488"/>
        <xdr:cNvSpPr/>
      </xdr:nvSpPr>
      <xdr:spPr>
        <a:xfrm>
          <a:off x="8699500" y="166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74122</xdr:rowOff>
    </xdr:from>
    <xdr:ext cx="534377" cy="259045"/>
    <xdr:sp macro="" textlink="">
      <xdr:nvSpPr>
        <xdr:cNvPr id="490" name="テキスト ボックス 489"/>
        <xdr:cNvSpPr txBox="1"/>
      </xdr:nvSpPr>
      <xdr:spPr>
        <a:xfrm>
          <a:off x="8483111" y="1670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116802</xdr:rowOff>
    </xdr:from>
    <xdr:to>
      <xdr:col>41</xdr:col>
      <xdr:colOff>101600</xdr:colOff>
      <xdr:row>97</xdr:row>
      <xdr:rowOff>46952</xdr:rowOff>
    </xdr:to>
    <xdr:sp macro="" textlink="">
      <xdr:nvSpPr>
        <xdr:cNvPr id="491" name="楕円 490"/>
        <xdr:cNvSpPr/>
      </xdr:nvSpPr>
      <xdr:spPr>
        <a:xfrm>
          <a:off x="7810500" y="1657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38079</xdr:rowOff>
    </xdr:from>
    <xdr:ext cx="534377" cy="259045"/>
    <xdr:sp macro="" textlink="">
      <xdr:nvSpPr>
        <xdr:cNvPr id="492" name="テキスト ボックス 491"/>
        <xdr:cNvSpPr txBox="1"/>
      </xdr:nvSpPr>
      <xdr:spPr>
        <a:xfrm>
          <a:off x="7594111" y="1666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163398</xdr:rowOff>
    </xdr:from>
    <xdr:to>
      <xdr:col>36</xdr:col>
      <xdr:colOff>165100</xdr:colOff>
      <xdr:row>97</xdr:row>
      <xdr:rowOff>93548</xdr:rowOff>
    </xdr:to>
    <xdr:sp macro="" textlink="">
      <xdr:nvSpPr>
        <xdr:cNvPr id="493" name="楕円 492"/>
        <xdr:cNvSpPr/>
      </xdr:nvSpPr>
      <xdr:spPr>
        <a:xfrm>
          <a:off x="6921500" y="1662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84675</xdr:rowOff>
    </xdr:from>
    <xdr:ext cx="534377" cy="259045"/>
    <xdr:sp macro="" textlink="">
      <xdr:nvSpPr>
        <xdr:cNvPr id="494" name="テキスト ボックス 493"/>
        <xdr:cNvSpPr txBox="1"/>
      </xdr:nvSpPr>
      <xdr:spPr>
        <a:xfrm>
          <a:off x="6705111" y="167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81102</xdr:rowOff>
    </xdr:from>
    <xdr:to>
      <xdr:col>85</xdr:col>
      <xdr:colOff>127000</xdr:colOff>
      <xdr:row>37</xdr:row>
      <xdr:rowOff>74740</xdr:rowOff>
    </xdr:to>
    <xdr:cxnSp macro="">
      <xdr:nvCxnSpPr>
        <xdr:cNvPr id="524" name="直線コネクタ 523"/>
        <xdr:cNvCxnSpPr/>
      </xdr:nvCxnSpPr>
      <xdr:spPr>
        <a:xfrm flipV="1">
          <a:off x="15481300" y="6253302"/>
          <a:ext cx="838200" cy="16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55021</xdr:rowOff>
    </xdr:from>
    <xdr:ext cx="534377" cy="259045"/>
    <xdr:sp macro="" textlink="">
      <xdr:nvSpPr>
        <xdr:cNvPr id="525" name="消防費平均値テキスト"/>
        <xdr:cNvSpPr txBox="1"/>
      </xdr:nvSpPr>
      <xdr:spPr>
        <a:xfrm>
          <a:off x="16370300" y="6398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130823</xdr:rowOff>
    </xdr:from>
    <xdr:to>
      <xdr:col>81</xdr:col>
      <xdr:colOff>50800</xdr:colOff>
      <xdr:row>37</xdr:row>
      <xdr:rowOff>74740</xdr:rowOff>
    </xdr:to>
    <xdr:cxnSp macro="">
      <xdr:nvCxnSpPr>
        <xdr:cNvPr id="527" name="直線コネクタ 526"/>
        <xdr:cNvCxnSpPr/>
      </xdr:nvCxnSpPr>
      <xdr:spPr>
        <a:xfrm>
          <a:off x="14592300" y="6303023"/>
          <a:ext cx="889000" cy="1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7167</xdr:rowOff>
    </xdr:from>
    <xdr:ext cx="534377" cy="259045"/>
    <xdr:sp macro="" textlink="">
      <xdr:nvSpPr>
        <xdr:cNvPr id="529" name="テキスト ボックス 528"/>
        <xdr:cNvSpPr txBox="1"/>
      </xdr:nvSpPr>
      <xdr:spPr>
        <a:xfrm>
          <a:off x="15214111" y="652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130823</xdr:rowOff>
    </xdr:from>
    <xdr:to>
      <xdr:col>76</xdr:col>
      <xdr:colOff>114300</xdr:colOff>
      <xdr:row>37</xdr:row>
      <xdr:rowOff>52641</xdr:rowOff>
    </xdr:to>
    <xdr:cxnSp macro="">
      <xdr:nvCxnSpPr>
        <xdr:cNvPr id="530" name="直線コネクタ 529"/>
        <xdr:cNvCxnSpPr/>
      </xdr:nvCxnSpPr>
      <xdr:spPr>
        <a:xfrm flipV="1">
          <a:off x="13703300" y="6303023"/>
          <a:ext cx="889000" cy="9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162196</xdr:rowOff>
    </xdr:from>
    <xdr:ext cx="534377" cy="259045"/>
    <xdr:sp macro="" textlink="">
      <xdr:nvSpPr>
        <xdr:cNvPr id="532" name="テキスト ボックス 531"/>
        <xdr:cNvSpPr txBox="1"/>
      </xdr:nvSpPr>
      <xdr:spPr>
        <a:xfrm>
          <a:off x="14325111" y="65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52641</xdr:rowOff>
    </xdr:from>
    <xdr:to>
      <xdr:col>71</xdr:col>
      <xdr:colOff>177800</xdr:colOff>
      <xdr:row>37</xdr:row>
      <xdr:rowOff>160350</xdr:rowOff>
    </xdr:to>
    <xdr:cxnSp macro="">
      <xdr:nvCxnSpPr>
        <xdr:cNvPr id="533" name="直線コネクタ 532"/>
        <xdr:cNvCxnSpPr/>
      </xdr:nvCxnSpPr>
      <xdr:spPr>
        <a:xfrm flipV="1">
          <a:off x="12814300" y="6396291"/>
          <a:ext cx="889000" cy="10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129773</xdr:rowOff>
    </xdr:from>
    <xdr:ext cx="534377" cy="259045"/>
    <xdr:sp macro="" textlink="">
      <xdr:nvSpPr>
        <xdr:cNvPr id="535" name="テキスト ボックス 534"/>
        <xdr:cNvSpPr txBox="1"/>
      </xdr:nvSpPr>
      <xdr:spPr>
        <a:xfrm>
          <a:off x="13436111" y="64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1363</xdr:rowOff>
    </xdr:from>
    <xdr:ext cx="534377" cy="259045"/>
    <xdr:sp macro="" textlink="">
      <xdr:nvSpPr>
        <xdr:cNvPr id="537" name="テキスト ボックス 536"/>
        <xdr:cNvSpPr txBox="1"/>
      </xdr:nvSpPr>
      <xdr:spPr>
        <a:xfrm>
          <a:off x="12547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30302</xdr:rowOff>
    </xdr:from>
    <xdr:to>
      <xdr:col>85</xdr:col>
      <xdr:colOff>177800</xdr:colOff>
      <xdr:row>36</xdr:row>
      <xdr:rowOff>131902</xdr:rowOff>
    </xdr:to>
    <xdr:sp macro="" textlink="">
      <xdr:nvSpPr>
        <xdr:cNvPr id="543" name="楕円 542"/>
        <xdr:cNvSpPr/>
      </xdr:nvSpPr>
      <xdr:spPr>
        <a:xfrm>
          <a:off x="16268700" y="620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53179</xdr:rowOff>
    </xdr:from>
    <xdr:ext cx="534377" cy="259045"/>
    <xdr:sp macro="" textlink="">
      <xdr:nvSpPr>
        <xdr:cNvPr id="544" name="消防費該当値テキスト"/>
        <xdr:cNvSpPr txBox="1"/>
      </xdr:nvSpPr>
      <xdr:spPr>
        <a:xfrm>
          <a:off x="16370300" y="605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23940</xdr:rowOff>
    </xdr:from>
    <xdr:to>
      <xdr:col>81</xdr:col>
      <xdr:colOff>101600</xdr:colOff>
      <xdr:row>37</xdr:row>
      <xdr:rowOff>125540</xdr:rowOff>
    </xdr:to>
    <xdr:sp macro="" textlink="">
      <xdr:nvSpPr>
        <xdr:cNvPr id="545" name="楕円 544"/>
        <xdr:cNvSpPr/>
      </xdr:nvSpPr>
      <xdr:spPr>
        <a:xfrm>
          <a:off x="15430500" y="636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142067</xdr:rowOff>
    </xdr:from>
    <xdr:ext cx="534377" cy="259045"/>
    <xdr:sp macro="" textlink="">
      <xdr:nvSpPr>
        <xdr:cNvPr id="546" name="テキスト ボックス 545"/>
        <xdr:cNvSpPr txBox="1"/>
      </xdr:nvSpPr>
      <xdr:spPr>
        <a:xfrm>
          <a:off x="15214111" y="614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80023</xdr:rowOff>
    </xdr:from>
    <xdr:to>
      <xdr:col>76</xdr:col>
      <xdr:colOff>165100</xdr:colOff>
      <xdr:row>37</xdr:row>
      <xdr:rowOff>10173</xdr:rowOff>
    </xdr:to>
    <xdr:sp macro="" textlink="">
      <xdr:nvSpPr>
        <xdr:cNvPr id="547" name="楕円 546"/>
        <xdr:cNvSpPr/>
      </xdr:nvSpPr>
      <xdr:spPr>
        <a:xfrm>
          <a:off x="14541500" y="625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26700</xdr:rowOff>
    </xdr:from>
    <xdr:ext cx="534377" cy="259045"/>
    <xdr:sp macro="" textlink="">
      <xdr:nvSpPr>
        <xdr:cNvPr id="548" name="テキスト ボックス 547"/>
        <xdr:cNvSpPr txBox="1"/>
      </xdr:nvSpPr>
      <xdr:spPr>
        <a:xfrm>
          <a:off x="14325111" y="602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1841</xdr:rowOff>
    </xdr:from>
    <xdr:to>
      <xdr:col>72</xdr:col>
      <xdr:colOff>38100</xdr:colOff>
      <xdr:row>37</xdr:row>
      <xdr:rowOff>103441</xdr:rowOff>
    </xdr:to>
    <xdr:sp macro="" textlink="">
      <xdr:nvSpPr>
        <xdr:cNvPr id="549" name="楕円 548"/>
        <xdr:cNvSpPr/>
      </xdr:nvSpPr>
      <xdr:spPr>
        <a:xfrm>
          <a:off x="13652500" y="634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119968</xdr:rowOff>
    </xdr:from>
    <xdr:ext cx="534377" cy="259045"/>
    <xdr:sp macro="" textlink="">
      <xdr:nvSpPr>
        <xdr:cNvPr id="550" name="テキスト ボックス 549"/>
        <xdr:cNvSpPr txBox="1"/>
      </xdr:nvSpPr>
      <xdr:spPr>
        <a:xfrm>
          <a:off x="13436111" y="612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109550</xdr:rowOff>
    </xdr:from>
    <xdr:to>
      <xdr:col>67</xdr:col>
      <xdr:colOff>101600</xdr:colOff>
      <xdr:row>38</xdr:row>
      <xdr:rowOff>39700</xdr:rowOff>
    </xdr:to>
    <xdr:sp macro="" textlink="">
      <xdr:nvSpPr>
        <xdr:cNvPr id="551" name="楕円 550"/>
        <xdr:cNvSpPr/>
      </xdr:nvSpPr>
      <xdr:spPr>
        <a:xfrm>
          <a:off x="12763500" y="64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30827</xdr:rowOff>
    </xdr:from>
    <xdr:ext cx="534377" cy="259045"/>
    <xdr:sp macro="" textlink="">
      <xdr:nvSpPr>
        <xdr:cNvPr id="552" name="テキスト ボックス 551"/>
        <xdr:cNvSpPr txBox="1"/>
      </xdr:nvSpPr>
      <xdr:spPr>
        <a:xfrm>
          <a:off x="12547111" y="654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41249</xdr:rowOff>
    </xdr:from>
    <xdr:to>
      <xdr:col>85</xdr:col>
      <xdr:colOff>127000</xdr:colOff>
      <xdr:row>56</xdr:row>
      <xdr:rowOff>48747</xdr:rowOff>
    </xdr:to>
    <xdr:cxnSp macro="">
      <xdr:nvCxnSpPr>
        <xdr:cNvPr id="581" name="直線コネクタ 580"/>
        <xdr:cNvCxnSpPr/>
      </xdr:nvCxnSpPr>
      <xdr:spPr>
        <a:xfrm>
          <a:off x="15481300" y="9642449"/>
          <a:ext cx="838200" cy="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67792</xdr:rowOff>
    </xdr:from>
    <xdr:ext cx="534377" cy="259045"/>
    <xdr:sp macro="" textlink="">
      <xdr:nvSpPr>
        <xdr:cNvPr id="582" name="教育費平均値テキスト"/>
        <xdr:cNvSpPr txBox="1"/>
      </xdr:nvSpPr>
      <xdr:spPr>
        <a:xfrm>
          <a:off x="16370300" y="9668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41249</xdr:rowOff>
    </xdr:from>
    <xdr:to>
      <xdr:col>81</xdr:col>
      <xdr:colOff>50800</xdr:colOff>
      <xdr:row>56</xdr:row>
      <xdr:rowOff>62350</xdr:rowOff>
    </xdr:to>
    <xdr:cxnSp macro="">
      <xdr:nvCxnSpPr>
        <xdr:cNvPr id="584" name="直線コネクタ 583"/>
        <xdr:cNvCxnSpPr/>
      </xdr:nvCxnSpPr>
      <xdr:spPr>
        <a:xfrm flipV="1">
          <a:off x="14592300" y="9642449"/>
          <a:ext cx="889000" cy="2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45549</xdr:rowOff>
    </xdr:from>
    <xdr:ext cx="534377" cy="259045"/>
    <xdr:sp macro="" textlink="">
      <xdr:nvSpPr>
        <xdr:cNvPr id="586" name="テキスト ボックス 585"/>
        <xdr:cNvSpPr txBox="1"/>
      </xdr:nvSpPr>
      <xdr:spPr>
        <a:xfrm>
          <a:off x="15214111" y="981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62350</xdr:rowOff>
    </xdr:from>
    <xdr:to>
      <xdr:col>76</xdr:col>
      <xdr:colOff>114300</xdr:colOff>
      <xdr:row>56</xdr:row>
      <xdr:rowOff>145537</xdr:rowOff>
    </xdr:to>
    <xdr:cxnSp macro="">
      <xdr:nvCxnSpPr>
        <xdr:cNvPr id="587" name="直線コネクタ 586"/>
        <xdr:cNvCxnSpPr/>
      </xdr:nvCxnSpPr>
      <xdr:spPr>
        <a:xfrm flipV="1">
          <a:off x="13703300" y="9663550"/>
          <a:ext cx="889000" cy="8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50990</xdr:rowOff>
    </xdr:from>
    <xdr:ext cx="534377" cy="259045"/>
    <xdr:sp macro="" textlink="">
      <xdr:nvSpPr>
        <xdr:cNvPr id="589" name="テキスト ボックス 588"/>
        <xdr:cNvSpPr txBox="1"/>
      </xdr:nvSpPr>
      <xdr:spPr>
        <a:xfrm>
          <a:off x="14325111" y="982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170454</xdr:rowOff>
    </xdr:from>
    <xdr:to>
      <xdr:col>71</xdr:col>
      <xdr:colOff>177800</xdr:colOff>
      <xdr:row>56</xdr:row>
      <xdr:rowOff>145537</xdr:rowOff>
    </xdr:to>
    <xdr:cxnSp macro="">
      <xdr:nvCxnSpPr>
        <xdr:cNvPr id="590" name="直線コネクタ 589"/>
        <xdr:cNvCxnSpPr/>
      </xdr:nvCxnSpPr>
      <xdr:spPr>
        <a:xfrm>
          <a:off x="12814300" y="9600204"/>
          <a:ext cx="889000" cy="14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22897</xdr:rowOff>
    </xdr:from>
    <xdr:ext cx="534377" cy="259045"/>
    <xdr:sp macro="" textlink="">
      <xdr:nvSpPr>
        <xdr:cNvPr id="592" name="テキスト ボックス 591"/>
        <xdr:cNvSpPr txBox="1"/>
      </xdr:nvSpPr>
      <xdr:spPr>
        <a:xfrm>
          <a:off x="13436111" y="94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44201</xdr:rowOff>
    </xdr:from>
    <xdr:ext cx="534377" cy="259045"/>
    <xdr:sp macro="" textlink="">
      <xdr:nvSpPr>
        <xdr:cNvPr id="594" name="テキスト ボックス 593"/>
        <xdr:cNvSpPr txBox="1"/>
      </xdr:nvSpPr>
      <xdr:spPr>
        <a:xfrm>
          <a:off x="12547111" y="981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169397</xdr:rowOff>
    </xdr:from>
    <xdr:to>
      <xdr:col>85</xdr:col>
      <xdr:colOff>177800</xdr:colOff>
      <xdr:row>56</xdr:row>
      <xdr:rowOff>99547</xdr:rowOff>
    </xdr:to>
    <xdr:sp macro="" textlink="">
      <xdr:nvSpPr>
        <xdr:cNvPr id="600" name="楕円 599"/>
        <xdr:cNvSpPr/>
      </xdr:nvSpPr>
      <xdr:spPr>
        <a:xfrm>
          <a:off x="16268700" y="959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20824</xdr:rowOff>
    </xdr:from>
    <xdr:ext cx="534377" cy="259045"/>
    <xdr:sp macro="" textlink="">
      <xdr:nvSpPr>
        <xdr:cNvPr id="601" name="教育費該当値テキスト"/>
        <xdr:cNvSpPr txBox="1"/>
      </xdr:nvSpPr>
      <xdr:spPr>
        <a:xfrm>
          <a:off x="16370300" y="945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161899</xdr:rowOff>
    </xdr:from>
    <xdr:to>
      <xdr:col>81</xdr:col>
      <xdr:colOff>101600</xdr:colOff>
      <xdr:row>56</xdr:row>
      <xdr:rowOff>92049</xdr:rowOff>
    </xdr:to>
    <xdr:sp macro="" textlink="">
      <xdr:nvSpPr>
        <xdr:cNvPr id="602" name="楕円 601"/>
        <xdr:cNvSpPr/>
      </xdr:nvSpPr>
      <xdr:spPr>
        <a:xfrm>
          <a:off x="15430500" y="959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108576</xdr:rowOff>
    </xdr:from>
    <xdr:ext cx="534377" cy="259045"/>
    <xdr:sp macro="" textlink="">
      <xdr:nvSpPr>
        <xdr:cNvPr id="603" name="テキスト ボックス 602"/>
        <xdr:cNvSpPr txBox="1"/>
      </xdr:nvSpPr>
      <xdr:spPr>
        <a:xfrm>
          <a:off x="15214111" y="936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11550</xdr:rowOff>
    </xdr:from>
    <xdr:to>
      <xdr:col>76</xdr:col>
      <xdr:colOff>165100</xdr:colOff>
      <xdr:row>56</xdr:row>
      <xdr:rowOff>113150</xdr:rowOff>
    </xdr:to>
    <xdr:sp macro="" textlink="">
      <xdr:nvSpPr>
        <xdr:cNvPr id="604" name="楕円 603"/>
        <xdr:cNvSpPr/>
      </xdr:nvSpPr>
      <xdr:spPr>
        <a:xfrm>
          <a:off x="14541500" y="961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129677</xdr:rowOff>
    </xdr:from>
    <xdr:ext cx="534377" cy="259045"/>
    <xdr:sp macro="" textlink="">
      <xdr:nvSpPr>
        <xdr:cNvPr id="605" name="テキスト ボックス 604"/>
        <xdr:cNvSpPr txBox="1"/>
      </xdr:nvSpPr>
      <xdr:spPr>
        <a:xfrm>
          <a:off x="14325111" y="938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94737</xdr:rowOff>
    </xdr:from>
    <xdr:to>
      <xdr:col>72</xdr:col>
      <xdr:colOff>38100</xdr:colOff>
      <xdr:row>57</xdr:row>
      <xdr:rowOff>24887</xdr:rowOff>
    </xdr:to>
    <xdr:sp macro="" textlink="">
      <xdr:nvSpPr>
        <xdr:cNvPr id="606" name="楕円 605"/>
        <xdr:cNvSpPr/>
      </xdr:nvSpPr>
      <xdr:spPr>
        <a:xfrm>
          <a:off x="13652500" y="969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16014</xdr:rowOff>
    </xdr:from>
    <xdr:ext cx="534377" cy="259045"/>
    <xdr:sp macro="" textlink="">
      <xdr:nvSpPr>
        <xdr:cNvPr id="607" name="テキスト ボックス 606"/>
        <xdr:cNvSpPr txBox="1"/>
      </xdr:nvSpPr>
      <xdr:spPr>
        <a:xfrm>
          <a:off x="13436111" y="978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119654</xdr:rowOff>
    </xdr:from>
    <xdr:to>
      <xdr:col>67</xdr:col>
      <xdr:colOff>101600</xdr:colOff>
      <xdr:row>56</xdr:row>
      <xdr:rowOff>49804</xdr:rowOff>
    </xdr:to>
    <xdr:sp macro="" textlink="">
      <xdr:nvSpPr>
        <xdr:cNvPr id="608" name="楕円 607"/>
        <xdr:cNvSpPr/>
      </xdr:nvSpPr>
      <xdr:spPr>
        <a:xfrm>
          <a:off x="12763500" y="954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66331</xdr:rowOff>
    </xdr:from>
    <xdr:ext cx="534377" cy="259045"/>
    <xdr:sp macro="" textlink="">
      <xdr:nvSpPr>
        <xdr:cNvPr id="609" name="テキスト ボックス 608"/>
        <xdr:cNvSpPr txBox="1"/>
      </xdr:nvSpPr>
      <xdr:spPr>
        <a:xfrm>
          <a:off x="12547111" y="932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96365</xdr:rowOff>
    </xdr:from>
    <xdr:to>
      <xdr:col>85</xdr:col>
      <xdr:colOff>127000</xdr:colOff>
      <xdr:row>79</xdr:row>
      <xdr:rowOff>98879</xdr:rowOff>
    </xdr:to>
    <xdr:cxnSp macro="">
      <xdr:nvCxnSpPr>
        <xdr:cNvPr id="640" name="直線コネクタ 639"/>
        <xdr:cNvCxnSpPr/>
      </xdr:nvCxnSpPr>
      <xdr:spPr>
        <a:xfrm flipV="1">
          <a:off x="15481300" y="13640915"/>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90649</xdr:rowOff>
    </xdr:from>
    <xdr:to>
      <xdr:col>81</xdr:col>
      <xdr:colOff>50800</xdr:colOff>
      <xdr:row>79</xdr:row>
      <xdr:rowOff>98879</xdr:rowOff>
    </xdr:to>
    <xdr:cxnSp macro="">
      <xdr:nvCxnSpPr>
        <xdr:cNvPr id="643" name="直線コネクタ 642"/>
        <xdr:cNvCxnSpPr/>
      </xdr:nvCxnSpPr>
      <xdr:spPr>
        <a:xfrm>
          <a:off x="14592300" y="13635199"/>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82255</xdr:rowOff>
    </xdr:from>
    <xdr:to>
      <xdr:col>76</xdr:col>
      <xdr:colOff>114300</xdr:colOff>
      <xdr:row>79</xdr:row>
      <xdr:rowOff>90649</xdr:rowOff>
    </xdr:to>
    <xdr:cxnSp macro="">
      <xdr:nvCxnSpPr>
        <xdr:cNvPr id="646" name="直線コネクタ 645"/>
        <xdr:cNvCxnSpPr/>
      </xdr:nvCxnSpPr>
      <xdr:spPr>
        <a:xfrm>
          <a:off x="13703300" y="13626805"/>
          <a:ext cx="889000" cy="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90681</xdr:rowOff>
    </xdr:from>
    <xdr:to>
      <xdr:col>71</xdr:col>
      <xdr:colOff>177800</xdr:colOff>
      <xdr:row>79</xdr:row>
      <xdr:rowOff>82255</xdr:rowOff>
    </xdr:to>
    <xdr:cxnSp macro="">
      <xdr:nvCxnSpPr>
        <xdr:cNvPr id="649" name="直線コネクタ 648"/>
        <xdr:cNvCxnSpPr/>
      </xdr:nvCxnSpPr>
      <xdr:spPr>
        <a:xfrm>
          <a:off x="12814300" y="13120881"/>
          <a:ext cx="889000" cy="50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74675</xdr:rowOff>
    </xdr:from>
    <xdr:ext cx="469744" cy="259045"/>
    <xdr:sp macro="" textlink="">
      <xdr:nvSpPr>
        <xdr:cNvPr id="653" name="テキスト ボックス 652"/>
        <xdr:cNvSpPr txBox="1"/>
      </xdr:nvSpPr>
      <xdr:spPr>
        <a:xfrm>
          <a:off x="12579428" y="1361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45565</xdr:rowOff>
    </xdr:from>
    <xdr:to>
      <xdr:col>85</xdr:col>
      <xdr:colOff>177800</xdr:colOff>
      <xdr:row>79</xdr:row>
      <xdr:rowOff>147165</xdr:rowOff>
    </xdr:to>
    <xdr:sp macro="" textlink="">
      <xdr:nvSpPr>
        <xdr:cNvPr id="659" name="楕円 658"/>
        <xdr:cNvSpPr/>
      </xdr:nvSpPr>
      <xdr:spPr>
        <a:xfrm>
          <a:off x="16268700" y="1359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313932" cy="259045"/>
    <xdr:sp macro="" textlink="">
      <xdr:nvSpPr>
        <xdr:cNvPr id="660" name="災害復旧費該当値テキスト"/>
        <xdr:cNvSpPr txBox="1"/>
      </xdr:nvSpPr>
      <xdr:spPr>
        <a:xfrm>
          <a:off x="16370300" y="135363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39849</xdr:rowOff>
    </xdr:from>
    <xdr:to>
      <xdr:col>76</xdr:col>
      <xdr:colOff>165100</xdr:colOff>
      <xdr:row>79</xdr:row>
      <xdr:rowOff>141449</xdr:rowOff>
    </xdr:to>
    <xdr:sp macro="" textlink="">
      <xdr:nvSpPr>
        <xdr:cNvPr id="663" name="楕円 662"/>
        <xdr:cNvSpPr/>
      </xdr:nvSpPr>
      <xdr:spPr>
        <a:xfrm>
          <a:off x="14541500" y="1358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132576</xdr:rowOff>
    </xdr:from>
    <xdr:ext cx="378565" cy="259045"/>
    <xdr:sp macro="" textlink="">
      <xdr:nvSpPr>
        <xdr:cNvPr id="664" name="テキスト ボックス 663"/>
        <xdr:cNvSpPr txBox="1"/>
      </xdr:nvSpPr>
      <xdr:spPr>
        <a:xfrm>
          <a:off x="14403017" y="13677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31455</xdr:rowOff>
    </xdr:from>
    <xdr:to>
      <xdr:col>72</xdr:col>
      <xdr:colOff>38100</xdr:colOff>
      <xdr:row>79</xdr:row>
      <xdr:rowOff>133055</xdr:rowOff>
    </xdr:to>
    <xdr:sp macro="" textlink="">
      <xdr:nvSpPr>
        <xdr:cNvPr id="665" name="楕円 664"/>
        <xdr:cNvSpPr/>
      </xdr:nvSpPr>
      <xdr:spPr>
        <a:xfrm>
          <a:off x="13652500" y="1357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124182</xdr:rowOff>
    </xdr:from>
    <xdr:ext cx="378565" cy="259045"/>
    <xdr:sp macro="" textlink="">
      <xdr:nvSpPr>
        <xdr:cNvPr id="666" name="テキスト ボックス 665"/>
        <xdr:cNvSpPr txBox="1"/>
      </xdr:nvSpPr>
      <xdr:spPr>
        <a:xfrm>
          <a:off x="13514017" y="13668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39881</xdr:rowOff>
    </xdr:from>
    <xdr:to>
      <xdr:col>67</xdr:col>
      <xdr:colOff>101600</xdr:colOff>
      <xdr:row>76</xdr:row>
      <xdr:rowOff>141481</xdr:rowOff>
    </xdr:to>
    <xdr:sp macro="" textlink="">
      <xdr:nvSpPr>
        <xdr:cNvPr id="667" name="楕円 666"/>
        <xdr:cNvSpPr/>
      </xdr:nvSpPr>
      <xdr:spPr>
        <a:xfrm>
          <a:off x="12763500" y="1307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158008</xdr:rowOff>
    </xdr:from>
    <xdr:ext cx="534377" cy="259045"/>
    <xdr:sp macro="" textlink="">
      <xdr:nvSpPr>
        <xdr:cNvPr id="668" name="テキスト ボックス 667"/>
        <xdr:cNvSpPr txBox="1"/>
      </xdr:nvSpPr>
      <xdr:spPr>
        <a:xfrm>
          <a:off x="12547111" y="1284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109475</xdr:rowOff>
    </xdr:from>
    <xdr:to>
      <xdr:col>85</xdr:col>
      <xdr:colOff>127000</xdr:colOff>
      <xdr:row>96</xdr:row>
      <xdr:rowOff>126752</xdr:rowOff>
    </xdr:to>
    <xdr:cxnSp macro="">
      <xdr:nvCxnSpPr>
        <xdr:cNvPr id="699" name="直線コネクタ 698"/>
        <xdr:cNvCxnSpPr/>
      </xdr:nvCxnSpPr>
      <xdr:spPr>
        <a:xfrm flipV="1">
          <a:off x="15481300" y="16568675"/>
          <a:ext cx="838200" cy="1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126752</xdr:rowOff>
    </xdr:from>
    <xdr:to>
      <xdr:col>81</xdr:col>
      <xdr:colOff>50800</xdr:colOff>
      <xdr:row>97</xdr:row>
      <xdr:rowOff>22053</xdr:rowOff>
    </xdr:to>
    <xdr:cxnSp macro="">
      <xdr:nvCxnSpPr>
        <xdr:cNvPr id="702" name="直線コネクタ 701"/>
        <xdr:cNvCxnSpPr/>
      </xdr:nvCxnSpPr>
      <xdr:spPr>
        <a:xfrm flipV="1">
          <a:off x="14592300" y="16585952"/>
          <a:ext cx="8890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22053</xdr:rowOff>
    </xdr:from>
    <xdr:to>
      <xdr:col>76</xdr:col>
      <xdr:colOff>114300</xdr:colOff>
      <xdr:row>97</xdr:row>
      <xdr:rowOff>41042</xdr:rowOff>
    </xdr:to>
    <xdr:cxnSp macro="">
      <xdr:nvCxnSpPr>
        <xdr:cNvPr id="705" name="直線コネクタ 704"/>
        <xdr:cNvCxnSpPr/>
      </xdr:nvCxnSpPr>
      <xdr:spPr>
        <a:xfrm flipV="1">
          <a:off x="13703300" y="16652703"/>
          <a:ext cx="889000" cy="1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7" name="テキスト ボックス 706"/>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156665</xdr:rowOff>
    </xdr:from>
    <xdr:to>
      <xdr:col>71</xdr:col>
      <xdr:colOff>177800</xdr:colOff>
      <xdr:row>97</xdr:row>
      <xdr:rowOff>41042</xdr:rowOff>
    </xdr:to>
    <xdr:cxnSp macro="">
      <xdr:nvCxnSpPr>
        <xdr:cNvPr id="708" name="直線コネクタ 707"/>
        <xdr:cNvCxnSpPr/>
      </xdr:nvCxnSpPr>
      <xdr:spPr>
        <a:xfrm>
          <a:off x="12814300" y="16615865"/>
          <a:ext cx="889000" cy="5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170826</xdr:rowOff>
    </xdr:from>
    <xdr:ext cx="534377" cy="259045"/>
    <xdr:sp macro="" textlink="">
      <xdr:nvSpPr>
        <xdr:cNvPr id="710" name="テキスト ボックス 709"/>
        <xdr:cNvSpPr txBox="1"/>
      </xdr:nvSpPr>
      <xdr:spPr>
        <a:xfrm>
          <a:off x="13436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12" name="テキスト ボックス 711"/>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58675</xdr:rowOff>
    </xdr:from>
    <xdr:to>
      <xdr:col>85</xdr:col>
      <xdr:colOff>177800</xdr:colOff>
      <xdr:row>96</xdr:row>
      <xdr:rowOff>160275</xdr:rowOff>
    </xdr:to>
    <xdr:sp macro="" textlink="">
      <xdr:nvSpPr>
        <xdr:cNvPr id="718" name="楕円 717"/>
        <xdr:cNvSpPr/>
      </xdr:nvSpPr>
      <xdr:spPr>
        <a:xfrm>
          <a:off x="16268700" y="1651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37102</xdr:rowOff>
    </xdr:from>
    <xdr:ext cx="534377" cy="259045"/>
    <xdr:sp macro="" textlink="">
      <xdr:nvSpPr>
        <xdr:cNvPr id="719" name="公債費該当値テキスト"/>
        <xdr:cNvSpPr txBox="1"/>
      </xdr:nvSpPr>
      <xdr:spPr>
        <a:xfrm>
          <a:off x="16370300" y="164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75952</xdr:rowOff>
    </xdr:from>
    <xdr:to>
      <xdr:col>81</xdr:col>
      <xdr:colOff>101600</xdr:colOff>
      <xdr:row>97</xdr:row>
      <xdr:rowOff>6102</xdr:rowOff>
    </xdr:to>
    <xdr:sp macro="" textlink="">
      <xdr:nvSpPr>
        <xdr:cNvPr id="720" name="楕円 719"/>
        <xdr:cNvSpPr/>
      </xdr:nvSpPr>
      <xdr:spPr>
        <a:xfrm>
          <a:off x="15430500" y="1653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168679</xdr:rowOff>
    </xdr:from>
    <xdr:ext cx="534377" cy="259045"/>
    <xdr:sp macro="" textlink="">
      <xdr:nvSpPr>
        <xdr:cNvPr id="721" name="テキスト ボックス 720"/>
        <xdr:cNvSpPr txBox="1"/>
      </xdr:nvSpPr>
      <xdr:spPr>
        <a:xfrm>
          <a:off x="15214111" y="16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142703</xdr:rowOff>
    </xdr:from>
    <xdr:to>
      <xdr:col>76</xdr:col>
      <xdr:colOff>165100</xdr:colOff>
      <xdr:row>97</xdr:row>
      <xdr:rowOff>72853</xdr:rowOff>
    </xdr:to>
    <xdr:sp macro="" textlink="">
      <xdr:nvSpPr>
        <xdr:cNvPr id="722" name="楕円 721"/>
        <xdr:cNvSpPr/>
      </xdr:nvSpPr>
      <xdr:spPr>
        <a:xfrm>
          <a:off x="14541500" y="1660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63980</xdr:rowOff>
    </xdr:from>
    <xdr:ext cx="534377" cy="259045"/>
    <xdr:sp macro="" textlink="">
      <xdr:nvSpPr>
        <xdr:cNvPr id="723" name="テキスト ボックス 722"/>
        <xdr:cNvSpPr txBox="1"/>
      </xdr:nvSpPr>
      <xdr:spPr>
        <a:xfrm>
          <a:off x="14325111" y="1669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161692</xdr:rowOff>
    </xdr:from>
    <xdr:to>
      <xdr:col>72</xdr:col>
      <xdr:colOff>38100</xdr:colOff>
      <xdr:row>97</xdr:row>
      <xdr:rowOff>91842</xdr:rowOff>
    </xdr:to>
    <xdr:sp macro="" textlink="">
      <xdr:nvSpPr>
        <xdr:cNvPr id="724" name="楕円 723"/>
        <xdr:cNvSpPr/>
      </xdr:nvSpPr>
      <xdr:spPr>
        <a:xfrm>
          <a:off x="13652500" y="1662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82969</xdr:rowOff>
    </xdr:from>
    <xdr:ext cx="534377" cy="259045"/>
    <xdr:sp macro="" textlink="">
      <xdr:nvSpPr>
        <xdr:cNvPr id="725" name="テキスト ボックス 724"/>
        <xdr:cNvSpPr txBox="1"/>
      </xdr:nvSpPr>
      <xdr:spPr>
        <a:xfrm>
          <a:off x="13436111" y="1671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105865</xdr:rowOff>
    </xdr:from>
    <xdr:to>
      <xdr:col>67</xdr:col>
      <xdr:colOff>101600</xdr:colOff>
      <xdr:row>97</xdr:row>
      <xdr:rowOff>36015</xdr:rowOff>
    </xdr:to>
    <xdr:sp macro="" textlink="">
      <xdr:nvSpPr>
        <xdr:cNvPr id="726" name="楕円 725"/>
        <xdr:cNvSpPr/>
      </xdr:nvSpPr>
      <xdr:spPr>
        <a:xfrm>
          <a:off x="12763500" y="1656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27142</xdr:rowOff>
    </xdr:from>
    <xdr:ext cx="534377" cy="259045"/>
    <xdr:sp macro="" textlink="">
      <xdr:nvSpPr>
        <xdr:cNvPr id="727" name="テキスト ボックス 726"/>
        <xdr:cNvSpPr txBox="1"/>
      </xdr:nvSpPr>
      <xdr:spPr>
        <a:xfrm>
          <a:off x="12547111" y="1665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147865</xdr:rowOff>
    </xdr:from>
    <xdr:to>
      <xdr:col>116</xdr:col>
      <xdr:colOff>63500</xdr:colOff>
      <xdr:row>39</xdr:row>
      <xdr:rowOff>98878</xdr:rowOff>
    </xdr:to>
    <xdr:cxnSp macro="">
      <xdr:nvCxnSpPr>
        <xdr:cNvPr id="758" name="直線コネクタ 757"/>
        <xdr:cNvCxnSpPr/>
      </xdr:nvCxnSpPr>
      <xdr:spPr>
        <a:xfrm flipV="1">
          <a:off x="21323300" y="6662965"/>
          <a:ext cx="838200" cy="12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162033</xdr:rowOff>
    </xdr:from>
    <xdr:ext cx="313932" cy="259045"/>
    <xdr:sp macro="" textlink="">
      <xdr:nvSpPr>
        <xdr:cNvPr id="759" name="諸支出金平均値テキスト"/>
        <xdr:cNvSpPr txBox="1"/>
      </xdr:nvSpPr>
      <xdr:spPr>
        <a:xfrm>
          <a:off x="22212300" y="6677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97065</xdr:rowOff>
    </xdr:from>
    <xdr:to>
      <xdr:col>116</xdr:col>
      <xdr:colOff>114300</xdr:colOff>
      <xdr:row>39</xdr:row>
      <xdr:rowOff>27215</xdr:rowOff>
    </xdr:to>
    <xdr:sp macro="" textlink="">
      <xdr:nvSpPr>
        <xdr:cNvPr id="777" name="楕円 776"/>
        <xdr:cNvSpPr/>
      </xdr:nvSpPr>
      <xdr:spPr>
        <a:xfrm>
          <a:off x="22110700" y="661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56441</xdr:rowOff>
    </xdr:from>
    <xdr:ext cx="313932" cy="259045"/>
    <xdr:sp macro="" textlink="">
      <xdr:nvSpPr>
        <xdr:cNvPr id="778" name="諸支出金該当値テキスト"/>
        <xdr:cNvSpPr txBox="1"/>
      </xdr:nvSpPr>
      <xdr:spPr>
        <a:xfrm>
          <a:off x="22212300" y="64000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年度の住民一人当たりの歳出総決算額は</a:t>
          </a:r>
          <a:r>
            <a:rPr kumimoji="1" lang="en-US" altLang="ja-JP" sz="1100">
              <a:solidFill>
                <a:schemeClr val="dk1"/>
              </a:solidFill>
              <a:effectLst/>
              <a:latin typeface="+mn-lt"/>
              <a:ea typeface="+mn-ea"/>
              <a:cs typeface="+mn-cs"/>
            </a:rPr>
            <a:t>408,404</a:t>
          </a:r>
          <a:r>
            <a:rPr kumimoji="1" lang="ja-JP" altLang="ja-JP" sz="1100">
              <a:solidFill>
                <a:schemeClr val="dk1"/>
              </a:solidFill>
              <a:effectLst/>
              <a:latin typeface="+mn-lt"/>
              <a:ea typeface="+mn-ea"/>
              <a:cs typeface="+mn-cs"/>
            </a:rPr>
            <a:t>円となった。（類似団体内平均値は、</a:t>
          </a:r>
          <a:r>
            <a:rPr kumimoji="1" lang="en-US" altLang="ja-JP" sz="1100">
              <a:solidFill>
                <a:schemeClr val="dk1"/>
              </a:solidFill>
              <a:effectLst/>
              <a:latin typeface="+mn-lt"/>
              <a:ea typeface="+mn-ea"/>
              <a:cs typeface="+mn-cs"/>
            </a:rPr>
            <a:t>443,809</a:t>
          </a:r>
          <a:r>
            <a:rPr kumimoji="1" lang="ja-JP" altLang="ja-JP" sz="1100">
              <a:solidFill>
                <a:schemeClr val="dk1"/>
              </a:solidFill>
              <a:effectLst/>
              <a:latin typeface="+mn-lt"/>
              <a:ea typeface="+mn-ea"/>
              <a:cs typeface="+mn-cs"/>
            </a:rPr>
            <a:t>円）</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目的</a:t>
          </a:r>
          <a:r>
            <a:rPr lang="ja-JP" altLang="ja-JP" sz="1100">
              <a:solidFill>
                <a:schemeClr val="dk1"/>
              </a:solidFill>
              <a:effectLst/>
              <a:latin typeface="+mn-lt"/>
              <a:ea typeface="+mn-ea"/>
              <a:cs typeface="+mn-cs"/>
            </a:rPr>
            <a:t>別の歳出分析について、主なものは以下のとおり。</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・民生費：住民税非課税世帯等に対する給付金や介護保険、後期高齢者医療保険特別会計への繰出金が増加したこと</a:t>
          </a:r>
          <a:r>
            <a:rPr kumimoji="1" lang="ja-JP" altLang="ja-JP" sz="1100">
              <a:solidFill>
                <a:schemeClr val="dk1"/>
              </a:solidFill>
              <a:effectLst/>
              <a:latin typeface="+mn-lt"/>
              <a:ea typeface="+mn-ea"/>
              <a:cs typeface="+mn-cs"/>
            </a:rPr>
            <a:t>など</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8.2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衛生費</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新型コロナワクチン接種に係る事業規模が縮小したことなどにより前年度から</a:t>
          </a:r>
          <a:r>
            <a:rPr lang="en-US" altLang="ja-JP" sz="1100">
              <a:solidFill>
                <a:schemeClr val="dk1"/>
              </a:solidFill>
              <a:effectLst/>
              <a:latin typeface="+mn-lt"/>
              <a:ea typeface="+mn-ea"/>
              <a:cs typeface="+mn-cs"/>
            </a:rPr>
            <a:t>20.0</a:t>
          </a:r>
          <a:r>
            <a:rPr lang="ja-JP" altLang="ja-JP" sz="1100">
              <a:solidFill>
                <a:schemeClr val="dk1"/>
              </a:solidFill>
              <a:effectLst/>
              <a:latin typeface="+mn-lt"/>
              <a:ea typeface="+mn-ea"/>
              <a:cs typeface="+mn-cs"/>
            </a:rPr>
            <a:t>％減少。</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・土木費：橋りょう長寿命化事業費が増加したことなどにより前年度から</a:t>
          </a:r>
          <a:r>
            <a:rPr lang="en-US" altLang="ja-JP" sz="1100">
              <a:solidFill>
                <a:schemeClr val="dk1"/>
              </a:solidFill>
              <a:effectLst/>
              <a:latin typeface="+mn-lt"/>
              <a:ea typeface="+mn-ea"/>
              <a:cs typeface="+mn-cs"/>
            </a:rPr>
            <a:t>16.7</a:t>
          </a:r>
          <a:r>
            <a:rPr lang="ja-JP" altLang="en-US" sz="1100">
              <a:solidFill>
                <a:schemeClr val="dk1"/>
              </a:solidFill>
              <a:effectLst/>
              <a:latin typeface="+mn-lt"/>
              <a:ea typeface="+mn-ea"/>
              <a:cs typeface="+mn-cs"/>
            </a:rPr>
            <a:t>％増加</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・諸支出金：前年度に寄贈された金地金を現金化し、今後の子育て施策などに活用するため基金に積み立てたことなどにより前年度から皆増。</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兵庫県猪名川町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　令和</a:t>
          </a:r>
          <a:r>
            <a:rPr kumimoji="1" lang="en-US" altLang="ja-JP" sz="1100">
              <a:solidFill>
                <a:schemeClr val="dk1"/>
              </a:solidFill>
              <a:effectLst/>
              <a:latin typeface="+mn-ea"/>
              <a:ea typeface="+mn-ea"/>
              <a:cs typeface="+mn-cs"/>
            </a:rPr>
            <a:t>5</a:t>
          </a:r>
          <a:r>
            <a:rPr kumimoji="1" lang="ja-JP" altLang="en-US" sz="1100">
              <a:solidFill>
                <a:schemeClr val="dk1"/>
              </a:solidFill>
              <a:effectLst/>
              <a:latin typeface="+mn-ea"/>
              <a:ea typeface="+mn-ea"/>
              <a:cs typeface="+mn-cs"/>
            </a:rPr>
            <a:t>年度は、出納整理期間に行う町債借入までの運転資金の不足に対応するため、</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財政調整基金を例年より多く取り崩した。（</a:t>
          </a:r>
          <a:r>
            <a:rPr kumimoji="1" lang="en-US" altLang="ja-JP" sz="1100">
              <a:solidFill>
                <a:schemeClr val="dk1"/>
              </a:solidFill>
              <a:effectLst/>
              <a:latin typeface="+mn-ea"/>
              <a:ea typeface="+mn-ea"/>
              <a:cs typeface="+mn-cs"/>
            </a:rPr>
            <a:t>4</a:t>
          </a:r>
          <a:r>
            <a:rPr kumimoji="1" lang="ja-JP" altLang="en-US" sz="1100">
              <a:solidFill>
                <a:schemeClr val="dk1"/>
              </a:solidFill>
              <a:effectLst/>
              <a:latin typeface="+mn-ea"/>
              <a:ea typeface="+mn-ea"/>
              <a:cs typeface="+mn-cs"/>
            </a:rPr>
            <a:t>億円の取り崩し）</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そのため、基金残高は大きく減少した一方、実質収支額は前年度から大きく増加（</a:t>
          </a:r>
          <a:r>
            <a:rPr kumimoji="1" lang="en-US" altLang="ja-JP" sz="1100">
              <a:solidFill>
                <a:schemeClr val="dk1"/>
              </a:solidFill>
              <a:effectLst/>
              <a:latin typeface="+mn-ea"/>
              <a:ea typeface="+mn-ea"/>
              <a:cs typeface="+mn-cs"/>
            </a:rPr>
            <a:t>R4</a:t>
          </a:r>
          <a:r>
            <a:rPr kumimoji="1" lang="ja-JP" altLang="en-US"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2.9</a:t>
          </a:r>
          <a:r>
            <a:rPr kumimoji="1" lang="ja-JP" altLang="en-US" sz="1100">
              <a:solidFill>
                <a:schemeClr val="dk1"/>
              </a:solidFill>
              <a:effectLst/>
              <a:latin typeface="+mn-ea"/>
              <a:ea typeface="+mn-ea"/>
              <a:cs typeface="+mn-cs"/>
            </a:rPr>
            <a:t>億　</a:t>
          </a:r>
          <a:r>
            <a:rPr kumimoji="1" lang="en-US" altLang="ja-JP" sz="1100">
              <a:solidFill>
                <a:schemeClr val="dk1"/>
              </a:solidFill>
              <a:effectLst/>
              <a:latin typeface="+mn-ea"/>
              <a:ea typeface="+mn-ea"/>
              <a:cs typeface="+mn-cs"/>
            </a:rPr>
            <a:t>R5</a:t>
          </a:r>
          <a:r>
            <a:rPr kumimoji="1" lang="ja-JP" altLang="en-US"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5.5</a:t>
          </a:r>
          <a:r>
            <a:rPr kumimoji="1" lang="ja-JP" altLang="en-US" sz="1100">
              <a:solidFill>
                <a:schemeClr val="dk1"/>
              </a:solidFill>
              <a:effectLst/>
              <a:latin typeface="+mn-ea"/>
              <a:ea typeface="+mn-ea"/>
              <a:cs typeface="+mn-cs"/>
            </a:rPr>
            <a:t>億）しており、全体的には実質単年度収支は黒字となった。</a:t>
          </a:r>
          <a:endParaRPr kumimoji="1" lang="en-US" altLang="ja-JP" sz="1100">
            <a:solidFill>
              <a:schemeClr val="dk1"/>
            </a:solidFill>
            <a:effectLst/>
            <a:latin typeface="+mn-ea"/>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兵庫県猪名川町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全会計（奨学金除く）において黒字決算となって</a:t>
          </a:r>
          <a:r>
            <a:rPr kumimoji="1" lang="ja-JP" altLang="en-US" sz="1100">
              <a:solidFill>
                <a:schemeClr val="dk1"/>
              </a:solidFill>
              <a:effectLst/>
              <a:latin typeface="+mn-ea"/>
              <a:ea typeface="+mn-ea"/>
              <a:cs typeface="+mn-cs"/>
            </a:rPr>
            <a:t>いるが</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国民健康保険特別会計、奨学金特別会計、</a:t>
          </a:r>
          <a:r>
            <a:rPr kumimoji="1" lang="ja-JP" altLang="ja-JP" sz="1100">
              <a:solidFill>
                <a:schemeClr val="dk1"/>
              </a:solidFill>
              <a:effectLst/>
              <a:latin typeface="+mn-ea"/>
              <a:ea typeface="+mn-ea"/>
              <a:cs typeface="+mn-cs"/>
            </a:rPr>
            <a:t>水道事業会計、下水道事業会計</a:t>
          </a:r>
          <a:r>
            <a:rPr kumimoji="1" lang="ja-JP" altLang="en-US" sz="1100">
              <a:solidFill>
                <a:schemeClr val="dk1"/>
              </a:solidFill>
              <a:effectLst/>
              <a:latin typeface="+mn-ea"/>
              <a:ea typeface="+mn-ea"/>
              <a:cs typeface="+mn-cs"/>
            </a:rPr>
            <a:t>は、</a:t>
          </a:r>
          <a:r>
            <a:rPr kumimoji="1" lang="ja-JP" altLang="ja-JP" sz="1100">
              <a:solidFill>
                <a:schemeClr val="dk1"/>
              </a:solidFill>
              <a:effectLst/>
              <a:latin typeface="+mn-lt"/>
              <a:ea typeface="+mn-ea"/>
              <a:cs typeface="+mn-cs"/>
            </a:rPr>
            <a:t>基金取り崩しによる黒字決算であり、実質的には赤字決算となる。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100">
              <a:solidFill>
                <a:schemeClr val="dk1"/>
              </a:solidFill>
              <a:effectLst/>
              <a:latin typeface="+mn-ea"/>
              <a:ea typeface="+mn-ea"/>
              <a:cs typeface="+mn-cs"/>
            </a:rPr>
            <a:t>また、一般会計は、実質単年度収支黒字になったものの、普通交付税の追加交付など臨時的な収入があったために黒字が確保できているものである。</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人件費、物件費などの経常経費が財政を圧迫していることから、町では令和</a:t>
          </a:r>
          <a:r>
            <a:rPr kumimoji="1" lang="en-US" altLang="ja-JP" sz="1100">
              <a:solidFill>
                <a:schemeClr val="dk1"/>
              </a:solidFill>
              <a:effectLst/>
              <a:latin typeface="+mn-ea"/>
              <a:ea typeface="+mn-ea"/>
              <a:cs typeface="+mn-cs"/>
            </a:rPr>
            <a:t>5</a:t>
          </a:r>
          <a:r>
            <a:rPr kumimoji="1" lang="ja-JP" altLang="en-US" sz="1100">
              <a:solidFill>
                <a:schemeClr val="dk1"/>
              </a:solidFill>
              <a:effectLst/>
              <a:latin typeface="+mn-ea"/>
              <a:ea typeface="+mn-ea"/>
              <a:cs typeface="+mn-cs"/>
            </a:rPr>
            <a:t>年度から「第七次行政改革大綱及び実施計画」により</a:t>
          </a:r>
          <a:r>
            <a:rPr kumimoji="1" lang="ja-JP" altLang="ja-JP" sz="1100">
              <a:solidFill>
                <a:schemeClr val="dk1"/>
              </a:solidFill>
              <a:effectLst/>
              <a:latin typeface="+mn-lt"/>
              <a:ea typeface="+mn-ea"/>
              <a:cs typeface="+mn-cs"/>
            </a:rPr>
            <a:t>業務の効率化や事業の見直し（スクラップ＆ビルド）を進め</a:t>
          </a:r>
          <a:r>
            <a:rPr kumimoji="1" lang="ja-JP" altLang="en-US" sz="1100">
              <a:solidFill>
                <a:schemeClr val="dk1"/>
              </a:solidFill>
              <a:effectLst/>
              <a:latin typeface="+mn-lt"/>
              <a:ea typeface="+mn-ea"/>
              <a:cs typeface="+mn-cs"/>
            </a:rPr>
            <a:t>ている。</a:t>
          </a:r>
          <a:endParaRPr kumimoji="1" lang="en-US" altLang="ja-JP" sz="1100">
            <a:solidFill>
              <a:schemeClr val="dk1"/>
            </a:solidFill>
            <a:effectLst/>
            <a:latin typeface="+mn-ea"/>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兵庫県猪名川町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元利償還金は、令和元年度の小中学校・幼稚園の空調整備に係る元金償還が令和</a:t>
          </a:r>
          <a:r>
            <a:rPr kumimoji="1" lang="en-US" altLang="ja-JP" sz="1100">
              <a:solidFill>
                <a:schemeClr val="dk1"/>
              </a:solidFill>
              <a:effectLst/>
              <a:latin typeface="+mn-ea"/>
              <a:ea typeface="+mn-ea"/>
              <a:cs typeface="+mn-cs"/>
            </a:rPr>
            <a:t>4</a:t>
          </a:r>
          <a:r>
            <a:rPr kumimoji="1" lang="ja-JP" altLang="en-US" sz="1100">
              <a:solidFill>
                <a:schemeClr val="dk1"/>
              </a:solidFill>
              <a:effectLst/>
              <a:latin typeface="+mn-ea"/>
              <a:ea typeface="+mn-ea"/>
              <a:cs typeface="+mn-cs"/>
            </a:rPr>
            <a:t>年度から開始したため大幅に増加している一方、（公営企業債の元利償還金に対する繰入金として）下水道事業における過去の下水道整備に係る地方債の償還および（組合等が起こした地方債の元利償還金に対する負担金等として）</a:t>
          </a:r>
          <a:r>
            <a:rPr kumimoji="1" lang="ja-JP" altLang="ja-JP" sz="1100">
              <a:solidFill>
                <a:schemeClr val="dk1"/>
              </a:solidFill>
              <a:effectLst/>
              <a:latin typeface="+mn-ea"/>
              <a:ea typeface="+mn-ea"/>
              <a:cs typeface="+mn-cs"/>
            </a:rPr>
            <a:t>猪名川上流広域ごみ処理施設組合に係る地方債の償還が進んでいる</a:t>
          </a:r>
          <a:r>
            <a:rPr kumimoji="1" lang="ja-JP" altLang="en-US" sz="1100">
              <a:solidFill>
                <a:schemeClr val="dk1"/>
              </a:solidFill>
              <a:effectLst/>
              <a:latin typeface="+mn-ea"/>
              <a:ea typeface="+mn-ea"/>
              <a:cs typeface="+mn-cs"/>
            </a:rPr>
            <a:t>ため、</a:t>
          </a:r>
          <a:r>
            <a:rPr kumimoji="1" lang="ja-JP" altLang="ja-JP" sz="1100">
              <a:solidFill>
                <a:schemeClr val="dk1"/>
              </a:solidFill>
              <a:effectLst/>
              <a:latin typeface="+mn-lt"/>
              <a:ea typeface="+mn-ea"/>
              <a:cs typeface="+mn-cs"/>
            </a:rPr>
            <a:t>実質公債費比率</a:t>
          </a:r>
          <a:r>
            <a:rPr kumimoji="1" lang="ja-JP" altLang="en-US" sz="1100">
              <a:solidFill>
                <a:schemeClr val="dk1"/>
              </a:solidFill>
              <a:effectLst/>
              <a:latin typeface="+mn-lt"/>
              <a:ea typeface="+mn-ea"/>
              <a:cs typeface="+mn-cs"/>
            </a:rPr>
            <a:t>は減少した。</a:t>
          </a:r>
          <a:endParaRPr kumimoji="1" lang="en-US" altLang="ja-JP" sz="1100">
            <a:solidFill>
              <a:schemeClr val="dk1"/>
            </a:solidFill>
            <a:effectLst/>
            <a:latin typeface="+mn-ea"/>
            <a:ea typeface="+mn-ea"/>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満期一括償還地方債はありません。</a:t>
          </a:r>
          <a:endParaRPr lang="ja-JP" altLang="ja-JP" sz="1000">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兵庫県猪名川町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残高</a:t>
          </a:r>
          <a:r>
            <a:rPr kumimoji="1" lang="ja-JP" altLang="ja-JP" sz="1100">
              <a:solidFill>
                <a:schemeClr val="dk1"/>
              </a:solidFill>
              <a:effectLst/>
              <a:latin typeface="+mn-lt"/>
              <a:ea typeface="+mn-ea"/>
              <a:cs typeface="+mn-cs"/>
            </a:rPr>
            <a:t>は減少</a:t>
          </a:r>
          <a:r>
            <a:rPr kumimoji="1" lang="ja-JP" altLang="en-US" sz="1100">
              <a:solidFill>
                <a:schemeClr val="dk1"/>
              </a:solidFill>
              <a:effectLst/>
              <a:latin typeface="+mn-lt"/>
              <a:ea typeface="+mn-ea"/>
              <a:cs typeface="+mn-cs"/>
            </a:rPr>
            <a:t>しているものの、</a:t>
          </a:r>
          <a:r>
            <a:rPr kumimoji="1" lang="ja-JP" altLang="en-US" sz="1100">
              <a:solidFill>
                <a:schemeClr val="dk1"/>
              </a:solidFill>
              <a:effectLst/>
              <a:latin typeface="+mn-ea"/>
              <a:ea typeface="+mn-ea"/>
              <a:cs typeface="+mn-cs"/>
            </a:rPr>
            <a:t>一般会計、企業会計及び一部事務組合における</a:t>
          </a:r>
          <a:r>
            <a:rPr kumimoji="1" lang="ja-JP" altLang="ja-JP" sz="1100">
              <a:solidFill>
                <a:schemeClr val="dk1"/>
              </a:solidFill>
              <a:effectLst/>
              <a:latin typeface="+mn-lt"/>
              <a:ea typeface="+mn-ea"/>
              <a:cs typeface="+mn-cs"/>
            </a:rPr>
            <a:t>地方債の償還が</a:t>
          </a:r>
          <a:r>
            <a:rPr kumimoji="1" lang="ja-JP" altLang="en-US" sz="1100">
              <a:solidFill>
                <a:schemeClr val="dk1"/>
              </a:solidFill>
              <a:effectLst/>
              <a:latin typeface="+mn-lt"/>
              <a:ea typeface="+mn-ea"/>
              <a:cs typeface="+mn-cs"/>
            </a:rPr>
            <a:t>進んでおり、将来負担額も同時に減少しているため、将来負担比率は</a:t>
          </a:r>
          <a:r>
            <a:rPr kumimoji="1" lang="en-US" altLang="ja-JP" sz="1100">
              <a:solidFill>
                <a:schemeClr val="dk1"/>
              </a:solidFill>
              <a:effectLst/>
              <a:latin typeface="+mn-lt"/>
              <a:ea typeface="+mn-ea"/>
              <a:cs typeface="+mn-cs"/>
            </a:rPr>
            <a:t>0</a:t>
          </a:r>
          <a:r>
            <a:rPr kumimoji="1" lang="ja-JP" altLang="en-US" sz="1100">
              <a:solidFill>
                <a:schemeClr val="dk1"/>
              </a:solidFill>
              <a:effectLst/>
              <a:latin typeface="+mn-lt"/>
              <a:ea typeface="+mn-ea"/>
              <a:cs typeface="+mn-cs"/>
            </a:rPr>
            <a:t>％未満で推移している。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しかし、財政調整基金は減少傾向にあること、</a:t>
          </a:r>
          <a:r>
            <a:rPr kumimoji="1" lang="ja-JP" altLang="ja-JP" sz="1100">
              <a:solidFill>
                <a:schemeClr val="dk1"/>
              </a:solidFill>
              <a:effectLst/>
              <a:latin typeface="+mn-ea"/>
              <a:ea typeface="+mn-ea"/>
              <a:cs typeface="+mn-cs"/>
            </a:rPr>
            <a:t>今後</a:t>
          </a:r>
          <a:r>
            <a:rPr kumimoji="1" lang="ja-JP" altLang="en-US" sz="1100">
              <a:solidFill>
                <a:schemeClr val="dk1"/>
              </a:solidFill>
              <a:effectLst/>
              <a:latin typeface="+mn-ea"/>
              <a:ea typeface="+mn-ea"/>
              <a:cs typeface="+mn-cs"/>
            </a:rPr>
            <a:t>は</a:t>
          </a:r>
          <a:r>
            <a:rPr kumimoji="1" lang="ja-JP" altLang="ja-JP" sz="1100">
              <a:solidFill>
                <a:schemeClr val="dk1"/>
              </a:solidFill>
              <a:effectLst/>
              <a:latin typeface="+mn-ea"/>
              <a:ea typeface="+mn-ea"/>
              <a:cs typeface="+mn-cs"/>
            </a:rPr>
            <a:t>公共施設の</a:t>
          </a:r>
          <a:r>
            <a:rPr kumimoji="1" lang="ja-JP" altLang="en-US" sz="1100">
              <a:solidFill>
                <a:schemeClr val="dk1"/>
              </a:solidFill>
              <a:effectLst/>
              <a:latin typeface="+mn-ea"/>
              <a:ea typeface="+mn-ea"/>
              <a:cs typeface="+mn-cs"/>
            </a:rPr>
            <a:t>大規模修繕が多く控えていることから、将来負担比率は増加していく傾向と分析している。</a:t>
          </a:r>
          <a:endParaRPr kumimoji="1" lang="en-US" altLang="ja-JP" sz="1100">
            <a:solidFill>
              <a:schemeClr val="dk1"/>
            </a:solidFill>
            <a:effectLst/>
            <a:latin typeface="+mn-ea"/>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兵庫県猪名川町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（増減理由）</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財源不足を補てんするために財政調整基金から</a:t>
          </a:r>
          <a:r>
            <a:rPr kumimoji="1" lang="en-US" altLang="ja-JP" sz="1100">
              <a:solidFill>
                <a:schemeClr val="dk1"/>
              </a:solidFill>
              <a:effectLst/>
              <a:latin typeface="+mn-ea"/>
              <a:ea typeface="+mn-ea"/>
              <a:cs typeface="+mn-cs"/>
            </a:rPr>
            <a:t>4</a:t>
          </a:r>
          <a:r>
            <a:rPr kumimoji="1" lang="ja-JP" altLang="en-US" sz="1100">
              <a:solidFill>
                <a:schemeClr val="dk1"/>
              </a:solidFill>
              <a:effectLst/>
              <a:latin typeface="+mn-ea"/>
              <a:ea typeface="+mn-ea"/>
              <a:cs typeface="+mn-cs"/>
            </a:rPr>
            <a:t>億円を、学校給食センター整備や共用基盤図等空間情報整備事業などの財源としてまちづくり基金から</a:t>
          </a:r>
          <a:r>
            <a:rPr kumimoji="1" lang="en-US" altLang="ja-JP" sz="1100">
              <a:solidFill>
                <a:schemeClr val="dk1"/>
              </a:solidFill>
              <a:effectLst/>
              <a:latin typeface="+mn-ea"/>
              <a:ea typeface="+mn-ea"/>
              <a:cs typeface="+mn-cs"/>
            </a:rPr>
            <a:t>1</a:t>
          </a:r>
          <a:r>
            <a:rPr kumimoji="1" lang="ja-JP" altLang="en-US"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1,593</a:t>
          </a:r>
          <a:r>
            <a:rPr kumimoji="1" lang="ja-JP" altLang="en-US" sz="1100">
              <a:solidFill>
                <a:schemeClr val="dk1"/>
              </a:solidFill>
              <a:effectLst/>
              <a:latin typeface="+mn-ea"/>
              <a:ea typeface="+mn-ea"/>
              <a:cs typeface="+mn-cs"/>
            </a:rPr>
            <a:t>万円を取り崩したことなどにより、基金取り崩し総額は</a:t>
          </a:r>
          <a:r>
            <a:rPr kumimoji="1" lang="en-US" altLang="ja-JP" sz="1100">
              <a:solidFill>
                <a:schemeClr val="dk1"/>
              </a:solidFill>
              <a:effectLst/>
              <a:latin typeface="+mn-ea"/>
              <a:ea typeface="+mn-ea"/>
              <a:cs typeface="+mn-cs"/>
            </a:rPr>
            <a:t>5</a:t>
          </a:r>
          <a:r>
            <a:rPr kumimoji="1" lang="ja-JP" altLang="en-US"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3,316</a:t>
          </a:r>
          <a:r>
            <a:rPr kumimoji="1" lang="ja-JP" altLang="en-US" sz="1100">
              <a:solidFill>
                <a:schemeClr val="dk1"/>
              </a:solidFill>
              <a:effectLst/>
              <a:latin typeface="+mn-ea"/>
              <a:ea typeface="+mn-ea"/>
              <a:cs typeface="+mn-cs"/>
            </a:rPr>
            <a:t>万</a:t>
          </a:r>
          <a:r>
            <a:rPr kumimoji="1" lang="en-US" altLang="ja-JP" sz="1100">
              <a:solidFill>
                <a:schemeClr val="dk1"/>
              </a:solidFill>
              <a:effectLst/>
              <a:latin typeface="+mn-ea"/>
              <a:ea typeface="+mn-ea"/>
              <a:cs typeface="+mn-cs"/>
            </a:rPr>
            <a:t>5</a:t>
          </a:r>
          <a:r>
            <a:rPr kumimoji="1" lang="ja-JP" altLang="en-US" sz="1100">
              <a:solidFill>
                <a:schemeClr val="dk1"/>
              </a:solidFill>
              <a:effectLst/>
              <a:latin typeface="+mn-ea"/>
              <a:ea typeface="+mn-ea"/>
              <a:cs typeface="+mn-cs"/>
            </a:rPr>
            <a:t>千円となった。</a:t>
          </a:r>
        </a:p>
        <a:p>
          <a:r>
            <a:rPr kumimoji="1" lang="ja-JP" altLang="en-US" sz="1100">
              <a:solidFill>
                <a:schemeClr val="dk1"/>
              </a:solidFill>
              <a:effectLst/>
              <a:latin typeface="+mn-ea"/>
              <a:ea typeface="+mn-ea"/>
              <a:cs typeface="+mn-cs"/>
            </a:rPr>
            <a:t>　一方、積立金は基金利子のほか、決算余剰金などを財政調整基金へ、将来のまちづくりの財源として、ふるさと応援寄附金や令和</a:t>
          </a:r>
          <a:r>
            <a:rPr kumimoji="1" lang="en-US" altLang="ja-JP" sz="1100">
              <a:solidFill>
                <a:schemeClr val="dk1"/>
              </a:solidFill>
              <a:effectLst/>
              <a:latin typeface="+mn-ea"/>
              <a:ea typeface="+mn-ea"/>
              <a:cs typeface="+mn-cs"/>
            </a:rPr>
            <a:t>5</a:t>
          </a:r>
          <a:r>
            <a:rPr kumimoji="1" lang="ja-JP" altLang="en-US" sz="1100">
              <a:solidFill>
                <a:schemeClr val="dk1"/>
              </a:solidFill>
              <a:effectLst/>
              <a:latin typeface="+mn-ea"/>
              <a:ea typeface="+mn-ea"/>
              <a:cs typeface="+mn-cs"/>
            </a:rPr>
            <a:t>年度に寄贈を受けた金地金の売却収入をまちづくり基金へ、都市計画施設の整備や改修の財源として都市計画事業基金へ積み立てを行った。積立総額は</a:t>
          </a:r>
          <a:r>
            <a:rPr kumimoji="1" lang="en-US" altLang="ja-JP" sz="1100">
              <a:solidFill>
                <a:schemeClr val="dk1"/>
              </a:solidFill>
              <a:effectLst/>
              <a:latin typeface="+mn-ea"/>
              <a:ea typeface="+mn-ea"/>
              <a:cs typeface="+mn-cs"/>
            </a:rPr>
            <a:t>3</a:t>
          </a:r>
          <a:r>
            <a:rPr kumimoji="1" lang="ja-JP" altLang="en-US"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1,208</a:t>
          </a:r>
          <a:r>
            <a:rPr kumimoji="1" lang="ja-JP" altLang="en-US" sz="1100">
              <a:solidFill>
                <a:schemeClr val="dk1"/>
              </a:solidFill>
              <a:effectLst/>
              <a:latin typeface="+mn-ea"/>
              <a:ea typeface="+mn-ea"/>
              <a:cs typeface="+mn-cs"/>
            </a:rPr>
            <a:t>万</a:t>
          </a:r>
          <a:r>
            <a:rPr kumimoji="1" lang="en-US" altLang="ja-JP" sz="1100">
              <a:solidFill>
                <a:schemeClr val="dk1"/>
              </a:solidFill>
              <a:effectLst/>
              <a:latin typeface="+mn-ea"/>
              <a:ea typeface="+mn-ea"/>
              <a:cs typeface="+mn-cs"/>
            </a:rPr>
            <a:t>6</a:t>
          </a:r>
          <a:r>
            <a:rPr kumimoji="1" lang="ja-JP" altLang="en-US" sz="1100">
              <a:solidFill>
                <a:schemeClr val="dk1"/>
              </a:solidFill>
              <a:effectLst/>
              <a:latin typeface="+mn-ea"/>
              <a:ea typeface="+mn-ea"/>
              <a:cs typeface="+mn-cs"/>
            </a:rPr>
            <a:t>千円で、基金残高は</a:t>
          </a:r>
          <a:r>
            <a:rPr kumimoji="1" lang="en-US" altLang="ja-JP" sz="1100">
              <a:solidFill>
                <a:schemeClr val="dk1"/>
              </a:solidFill>
              <a:effectLst/>
              <a:latin typeface="+mn-ea"/>
              <a:ea typeface="+mn-ea"/>
              <a:cs typeface="+mn-cs"/>
            </a:rPr>
            <a:t>38</a:t>
          </a:r>
          <a:r>
            <a:rPr kumimoji="1" lang="ja-JP" altLang="en-US"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1,777</a:t>
          </a:r>
          <a:r>
            <a:rPr kumimoji="1" lang="ja-JP" altLang="en-US" sz="1100">
              <a:solidFill>
                <a:schemeClr val="dk1"/>
              </a:solidFill>
              <a:effectLst/>
              <a:latin typeface="+mn-ea"/>
              <a:ea typeface="+mn-ea"/>
              <a:cs typeface="+mn-cs"/>
            </a:rPr>
            <a:t>万</a:t>
          </a:r>
          <a:r>
            <a:rPr kumimoji="1" lang="en-US" altLang="ja-JP" sz="1100">
              <a:solidFill>
                <a:schemeClr val="dk1"/>
              </a:solidFill>
              <a:effectLst/>
              <a:latin typeface="+mn-ea"/>
              <a:ea typeface="+mn-ea"/>
              <a:cs typeface="+mn-cs"/>
            </a:rPr>
            <a:t>4</a:t>
          </a:r>
          <a:r>
            <a:rPr kumimoji="1" lang="ja-JP" altLang="en-US" sz="1100">
              <a:solidFill>
                <a:schemeClr val="dk1"/>
              </a:solidFill>
              <a:effectLst/>
              <a:latin typeface="+mn-ea"/>
              <a:ea typeface="+mn-ea"/>
              <a:cs typeface="+mn-cs"/>
            </a:rPr>
            <a:t>千円となり、前年度と比較して</a:t>
          </a:r>
          <a:r>
            <a:rPr kumimoji="1" lang="en-US" altLang="ja-JP" sz="1100">
              <a:solidFill>
                <a:schemeClr val="dk1"/>
              </a:solidFill>
              <a:effectLst/>
              <a:latin typeface="+mn-ea"/>
              <a:ea typeface="+mn-ea"/>
              <a:cs typeface="+mn-cs"/>
            </a:rPr>
            <a:t>2</a:t>
          </a:r>
          <a:r>
            <a:rPr kumimoji="1" lang="ja-JP" altLang="en-US"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2,107</a:t>
          </a:r>
          <a:r>
            <a:rPr kumimoji="1" lang="ja-JP" altLang="en-US" sz="1100">
              <a:solidFill>
                <a:schemeClr val="dk1"/>
              </a:solidFill>
              <a:effectLst/>
              <a:latin typeface="+mn-ea"/>
              <a:ea typeface="+mn-ea"/>
              <a:cs typeface="+mn-cs"/>
            </a:rPr>
            <a:t>万</a:t>
          </a:r>
          <a:r>
            <a:rPr kumimoji="1" lang="en-US" altLang="ja-JP" sz="1100">
              <a:solidFill>
                <a:schemeClr val="dk1"/>
              </a:solidFill>
              <a:effectLst/>
              <a:latin typeface="+mn-ea"/>
              <a:ea typeface="+mn-ea"/>
              <a:cs typeface="+mn-cs"/>
            </a:rPr>
            <a:t>9</a:t>
          </a:r>
          <a:r>
            <a:rPr kumimoji="1" lang="ja-JP" altLang="en-US" sz="1100">
              <a:solidFill>
                <a:schemeClr val="dk1"/>
              </a:solidFill>
              <a:effectLst/>
              <a:latin typeface="+mn-ea"/>
              <a:ea typeface="+mn-ea"/>
              <a:cs typeface="+mn-cs"/>
            </a:rPr>
            <a:t>千円減少しました。</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r>
            <a:rPr kumimoji="1" lang="ja-JP" altLang="ja-JP" sz="1100">
              <a:solidFill>
                <a:schemeClr val="dk1"/>
              </a:solidFill>
              <a:effectLst/>
              <a:latin typeface="+mn-ea"/>
              <a:ea typeface="+mn-ea"/>
              <a:cs typeface="+mn-cs"/>
            </a:rPr>
            <a:t>（今後の方針）</a:t>
          </a:r>
          <a:endParaRPr lang="ja-JP" altLang="ja-JP" sz="1100">
            <a:effectLst/>
            <a:latin typeface="+mn-ea"/>
            <a:ea typeface="+mn-ea"/>
          </a:endParaRPr>
        </a:p>
        <a:p>
          <a:r>
            <a:rPr kumimoji="1" lang="ja-JP" altLang="ja-JP" sz="1100">
              <a:solidFill>
                <a:schemeClr val="dk1"/>
              </a:solidFill>
              <a:effectLst/>
              <a:latin typeface="+mn-ea"/>
              <a:ea typeface="+mn-ea"/>
              <a:cs typeface="+mn-cs"/>
            </a:rPr>
            <a:t>　町の特性や他団体との比較を踏まえ健全な財政運営を維持するため必要な水準を設定するとともに、今後見込まれる公共施設の老朽化対策として、計画的な基金の積み立てを行う。</a:t>
          </a:r>
          <a:endParaRPr kumimoji="1" lang="en-US" altLang="ja-JP" sz="1100">
            <a:solidFill>
              <a:schemeClr val="dk1"/>
            </a:solidFill>
            <a:effectLst/>
            <a:latin typeface="+mn-ea"/>
            <a:ea typeface="+mn-ea"/>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（基金の使途）</a:t>
          </a:r>
          <a:endParaRPr lang="ja-JP" altLang="ja-JP" sz="1100">
            <a:effectLst/>
            <a:latin typeface="+mn-ea"/>
            <a:ea typeface="+mn-ea"/>
          </a:endParaRPr>
        </a:p>
        <a:p>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まちづくり基金：住みよい豊かなまちづくりを推進するための経費に充てるもの</a:t>
          </a:r>
          <a:endParaRPr lang="ja-JP" altLang="ja-JP" sz="1100">
            <a:effectLst/>
            <a:latin typeface="+mn-ea"/>
            <a:ea typeface="+mn-ea"/>
          </a:endParaRPr>
        </a:p>
        <a:p>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福祉基金：町の福祉の振興を図る経費に充てるもの</a:t>
          </a:r>
          <a:endParaRPr lang="ja-JP" altLang="ja-JP" sz="1100">
            <a:effectLst/>
            <a:latin typeface="+mn-ea"/>
            <a:ea typeface="+mn-ea"/>
          </a:endParaRPr>
        </a:p>
        <a:p>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奨学基金：町の奨学制度の安定と充実を図るためのもの</a:t>
          </a:r>
          <a:endParaRPr lang="ja-JP" altLang="ja-JP" sz="1100">
            <a:effectLst/>
            <a:latin typeface="+mn-ea"/>
            <a:ea typeface="+mn-ea"/>
          </a:endParaRPr>
        </a:p>
        <a:p>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都市計画事業基金：都市計画事業を円滑かつ計画的に推進するためのもの</a:t>
          </a:r>
          <a:endParaRPr lang="ja-JP" altLang="ja-JP" sz="1100">
            <a:effectLst/>
            <a:latin typeface="+mn-ea"/>
            <a:ea typeface="+mn-ea"/>
          </a:endParaRPr>
        </a:p>
        <a:p>
          <a:endParaRPr kumimoji="1" lang="en-US" altLang="ja-JP" sz="1100">
            <a:solidFill>
              <a:schemeClr val="dk1"/>
            </a:solidFill>
            <a:effectLst/>
            <a:latin typeface="+mn-ea"/>
            <a:ea typeface="+mn-ea"/>
            <a:cs typeface="+mn-cs"/>
          </a:endParaRPr>
        </a:p>
        <a:p>
          <a:r>
            <a:rPr kumimoji="1" lang="ja-JP" altLang="ja-JP" sz="1100">
              <a:solidFill>
                <a:schemeClr val="dk1"/>
              </a:solidFill>
              <a:effectLst/>
              <a:latin typeface="+mn-ea"/>
              <a:ea typeface="+mn-ea"/>
              <a:cs typeface="+mn-cs"/>
            </a:rPr>
            <a:t>（増減理由）</a:t>
          </a:r>
          <a:endParaRPr lang="ja-JP" altLang="ja-JP" sz="1100">
            <a:effectLst/>
            <a:latin typeface="+mn-ea"/>
            <a:ea typeface="+mn-ea"/>
          </a:endParaRPr>
        </a:p>
        <a:p>
          <a:r>
            <a:rPr kumimoji="1" lang="ja-JP" altLang="ja-JP" sz="1100">
              <a:solidFill>
                <a:schemeClr val="dk1"/>
              </a:solidFill>
              <a:effectLst/>
              <a:latin typeface="+mn-ea"/>
              <a:ea typeface="+mn-ea"/>
              <a:cs typeface="+mn-cs"/>
            </a:rPr>
            <a:t>　まちづくり基金は、</a:t>
          </a:r>
          <a:r>
            <a:rPr kumimoji="1" lang="en-US" altLang="ja-JP" sz="1100">
              <a:solidFill>
                <a:schemeClr val="dk1"/>
              </a:solidFill>
              <a:effectLst/>
              <a:latin typeface="+mn-ea"/>
              <a:ea typeface="+mn-ea"/>
              <a:cs typeface="+mn-cs"/>
            </a:rPr>
            <a:t>6,923</a:t>
          </a:r>
          <a:r>
            <a:rPr kumimoji="1" lang="ja-JP" altLang="ja-JP" sz="1100">
              <a:solidFill>
                <a:schemeClr val="dk1"/>
              </a:solidFill>
              <a:effectLst/>
              <a:latin typeface="+mn-ea"/>
              <a:ea typeface="+mn-ea"/>
              <a:cs typeface="+mn-cs"/>
            </a:rPr>
            <a:t>万</a:t>
          </a:r>
          <a:r>
            <a:rPr kumimoji="1" lang="en-US" altLang="ja-JP" sz="1100">
              <a:solidFill>
                <a:schemeClr val="dk1"/>
              </a:solidFill>
              <a:effectLst/>
              <a:latin typeface="+mn-ea"/>
              <a:ea typeface="+mn-ea"/>
              <a:cs typeface="+mn-cs"/>
            </a:rPr>
            <a:t>3</a:t>
          </a:r>
          <a:r>
            <a:rPr kumimoji="1" lang="ja-JP" altLang="ja-JP" sz="1100">
              <a:solidFill>
                <a:schemeClr val="dk1"/>
              </a:solidFill>
              <a:effectLst/>
              <a:latin typeface="+mn-ea"/>
              <a:ea typeface="+mn-ea"/>
              <a:cs typeface="+mn-cs"/>
            </a:rPr>
            <a:t>千円を積み立てた一方、学校給食センター整備や公園緑地に係る施設修繕などの財源として</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1,593</a:t>
          </a:r>
          <a:r>
            <a:rPr kumimoji="1" lang="ja-JP" altLang="ja-JP" sz="1100">
              <a:solidFill>
                <a:schemeClr val="dk1"/>
              </a:solidFill>
              <a:effectLst/>
              <a:latin typeface="+mn-ea"/>
              <a:ea typeface="+mn-ea"/>
              <a:cs typeface="+mn-cs"/>
            </a:rPr>
            <a:t>万円を取り崩したため、残高は減少した。</a:t>
          </a:r>
          <a:endParaRPr lang="ja-JP" altLang="ja-JP" sz="1100">
            <a:effectLst/>
            <a:latin typeface="+mn-ea"/>
            <a:ea typeface="+mn-ea"/>
          </a:endParaRPr>
        </a:p>
        <a:p>
          <a:r>
            <a:rPr kumimoji="1" lang="ja-JP" altLang="ja-JP" sz="1100">
              <a:solidFill>
                <a:schemeClr val="dk1"/>
              </a:solidFill>
              <a:effectLst/>
              <a:latin typeface="+mn-ea"/>
              <a:ea typeface="+mn-ea"/>
              <a:cs typeface="+mn-cs"/>
            </a:rPr>
            <a:t>　都市計画事業基金は、都市計画施設の整備や改修の財源として</a:t>
          </a:r>
          <a:r>
            <a:rPr kumimoji="1" lang="en-US" altLang="ja-JP" sz="1100">
              <a:solidFill>
                <a:schemeClr val="dk1"/>
              </a:solidFill>
              <a:effectLst/>
              <a:latin typeface="+mn-ea"/>
              <a:ea typeface="+mn-ea"/>
              <a:cs typeface="+mn-cs"/>
            </a:rPr>
            <a:t>4,659</a:t>
          </a:r>
          <a:r>
            <a:rPr kumimoji="1" lang="ja-JP" altLang="en-US" sz="1100">
              <a:solidFill>
                <a:schemeClr val="dk1"/>
              </a:solidFill>
              <a:effectLst/>
              <a:latin typeface="+mn-ea"/>
              <a:ea typeface="+mn-ea"/>
              <a:cs typeface="+mn-cs"/>
            </a:rPr>
            <a:t>万</a:t>
          </a:r>
          <a:r>
            <a:rPr kumimoji="1" lang="en-US" altLang="ja-JP" sz="1100">
              <a:solidFill>
                <a:schemeClr val="dk1"/>
              </a:solidFill>
              <a:effectLst/>
              <a:latin typeface="+mn-ea"/>
              <a:ea typeface="+mn-ea"/>
              <a:cs typeface="+mn-cs"/>
            </a:rPr>
            <a:t>3</a:t>
          </a:r>
          <a:r>
            <a:rPr kumimoji="1" lang="ja-JP" altLang="ja-JP" sz="1100">
              <a:solidFill>
                <a:schemeClr val="dk1"/>
              </a:solidFill>
              <a:effectLst/>
              <a:latin typeface="+mn-ea"/>
              <a:ea typeface="+mn-ea"/>
              <a:cs typeface="+mn-cs"/>
            </a:rPr>
            <a:t>千円を積み立てた。</a:t>
          </a:r>
          <a:r>
            <a:rPr kumimoji="1" lang="ja-JP" altLang="en-US" sz="1100">
              <a:solidFill>
                <a:schemeClr val="dk1"/>
              </a:solidFill>
              <a:effectLst/>
              <a:latin typeface="+mn-ea"/>
              <a:ea typeface="+mn-ea"/>
              <a:cs typeface="+mn-cs"/>
            </a:rPr>
            <a:t>今後、日生中央駅前のバリアフリー化の財源として活用を予定している。</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（増減理由）</a:t>
          </a:r>
          <a:endParaRPr lang="ja-JP" altLang="ja-JP" sz="1100">
            <a:effectLst/>
            <a:latin typeface="+mn-ea"/>
            <a:ea typeface="+mn-ea"/>
          </a:endParaRPr>
        </a:p>
        <a:p>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令和</a:t>
          </a:r>
          <a:r>
            <a:rPr kumimoji="1" lang="en-US" altLang="ja-JP" sz="1100">
              <a:solidFill>
                <a:schemeClr val="dk1"/>
              </a:solidFill>
              <a:effectLst/>
              <a:latin typeface="+mn-ea"/>
              <a:ea typeface="+mn-ea"/>
              <a:cs typeface="+mn-cs"/>
            </a:rPr>
            <a:t>5</a:t>
          </a:r>
          <a:r>
            <a:rPr kumimoji="1" lang="ja-JP" altLang="en-US" sz="1100">
              <a:solidFill>
                <a:schemeClr val="dk1"/>
              </a:solidFill>
              <a:effectLst/>
              <a:latin typeface="+mn-ea"/>
              <a:ea typeface="+mn-ea"/>
              <a:cs typeface="+mn-cs"/>
            </a:rPr>
            <a:t>年度は、出納整理期間に行う町債借入までの運転資金の不足に対応するため、財政調整基金を例年より多く取り崩したため基金残高が大きく減少したが、</a:t>
          </a:r>
          <a:r>
            <a:rPr kumimoji="1" lang="en-US" altLang="ja-JP" sz="1100">
              <a:solidFill>
                <a:schemeClr val="dk1"/>
              </a:solidFill>
              <a:effectLst/>
              <a:latin typeface="+mn-ea"/>
              <a:ea typeface="+mn-ea"/>
              <a:cs typeface="+mn-cs"/>
            </a:rPr>
            <a:t>R5</a:t>
          </a:r>
          <a:r>
            <a:rPr kumimoji="1" lang="ja-JP" altLang="en-US" sz="1100">
              <a:solidFill>
                <a:schemeClr val="dk1"/>
              </a:solidFill>
              <a:effectLst/>
              <a:latin typeface="+mn-ea"/>
              <a:ea typeface="+mn-ea"/>
              <a:cs typeface="+mn-cs"/>
            </a:rPr>
            <a:t>決算における実質収支（</a:t>
          </a:r>
          <a:r>
            <a:rPr kumimoji="1" lang="en-US" altLang="ja-JP" sz="1100">
              <a:solidFill>
                <a:schemeClr val="dk1"/>
              </a:solidFill>
              <a:effectLst/>
              <a:latin typeface="+mn-ea"/>
              <a:ea typeface="+mn-ea"/>
              <a:cs typeface="+mn-cs"/>
            </a:rPr>
            <a:t>R6</a:t>
          </a:r>
          <a:r>
            <a:rPr kumimoji="1" lang="ja-JP" altLang="en-US" sz="1100">
              <a:solidFill>
                <a:schemeClr val="dk1"/>
              </a:solidFill>
              <a:effectLst/>
              <a:latin typeface="+mn-ea"/>
              <a:ea typeface="+mn-ea"/>
              <a:cs typeface="+mn-cs"/>
            </a:rPr>
            <a:t>年度における繰越金）は過去最大となっており、令和</a:t>
          </a:r>
          <a:r>
            <a:rPr kumimoji="1" lang="en-US" altLang="ja-JP" sz="1100">
              <a:solidFill>
                <a:schemeClr val="dk1"/>
              </a:solidFill>
              <a:effectLst/>
              <a:latin typeface="+mn-ea"/>
              <a:ea typeface="+mn-ea"/>
              <a:cs typeface="+mn-cs"/>
            </a:rPr>
            <a:t>6</a:t>
          </a:r>
          <a:r>
            <a:rPr kumimoji="1" lang="ja-JP" altLang="en-US" sz="1100">
              <a:solidFill>
                <a:schemeClr val="dk1"/>
              </a:solidFill>
              <a:effectLst/>
              <a:latin typeface="+mn-ea"/>
              <a:ea typeface="+mn-ea"/>
              <a:cs typeface="+mn-cs"/>
            </a:rPr>
            <a:t>年度の基金残高は令和</a:t>
          </a:r>
          <a:r>
            <a:rPr kumimoji="1" lang="en-US" altLang="ja-JP" sz="1100">
              <a:solidFill>
                <a:schemeClr val="dk1"/>
              </a:solidFill>
              <a:effectLst/>
              <a:latin typeface="+mn-ea"/>
              <a:ea typeface="+mn-ea"/>
              <a:cs typeface="+mn-cs"/>
            </a:rPr>
            <a:t>5</a:t>
          </a:r>
          <a:r>
            <a:rPr kumimoji="1" lang="ja-JP" altLang="en-US" sz="1100">
              <a:solidFill>
                <a:schemeClr val="dk1"/>
              </a:solidFill>
              <a:effectLst/>
              <a:latin typeface="+mn-ea"/>
              <a:ea typeface="+mn-ea"/>
              <a:cs typeface="+mn-cs"/>
            </a:rPr>
            <a:t>年度から横ばいまたは増加を見込んでいる。</a:t>
          </a:r>
          <a:endParaRPr kumimoji="1" lang="en-US" altLang="ja-JP" sz="1100">
            <a:solidFill>
              <a:schemeClr val="dk1"/>
            </a:solidFill>
            <a:effectLst/>
            <a:latin typeface="+mn-ea"/>
            <a:ea typeface="+mn-ea"/>
            <a:cs typeface="+mn-cs"/>
          </a:endParaRPr>
        </a:p>
        <a:p>
          <a:endParaRPr lang="en-US" altLang="ja-JP" sz="1100">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（今後の方針）</a:t>
          </a:r>
          <a:endParaRPr lang="ja-JP" altLang="ja-JP">
            <a:effectLst/>
          </a:endParaRPr>
        </a:p>
        <a:p>
          <a:r>
            <a:rPr kumimoji="1" lang="ja-JP" altLang="ja-JP" sz="1100">
              <a:solidFill>
                <a:schemeClr val="dk1"/>
              </a:solidFill>
              <a:effectLst/>
              <a:latin typeface="+mn-ea"/>
              <a:ea typeface="+mn-ea"/>
              <a:cs typeface="+mn-cs"/>
            </a:rPr>
            <a:t>①基金残高については、標準財政規模の</a:t>
          </a:r>
          <a:r>
            <a:rPr kumimoji="1" lang="en-US" altLang="ja-JP" sz="1100">
              <a:solidFill>
                <a:schemeClr val="dk1"/>
              </a:solidFill>
              <a:effectLst/>
              <a:latin typeface="+mn-ea"/>
              <a:ea typeface="+mn-ea"/>
              <a:cs typeface="+mn-cs"/>
            </a:rPr>
            <a:t>20</a:t>
          </a:r>
          <a:r>
            <a:rPr kumimoji="1" lang="ja-JP" altLang="ja-JP" sz="1100">
              <a:solidFill>
                <a:schemeClr val="dk1"/>
              </a:solidFill>
              <a:effectLst/>
              <a:latin typeface="+mn-ea"/>
              <a:ea typeface="+mn-ea"/>
              <a:cs typeface="+mn-cs"/>
            </a:rPr>
            <a:t>％程度に設定</a:t>
          </a:r>
          <a:endParaRPr lang="ja-JP" altLang="ja-JP" sz="1100">
            <a:effectLst/>
            <a:latin typeface="+mn-ea"/>
            <a:ea typeface="+mn-ea"/>
          </a:endParaRPr>
        </a:p>
        <a:p>
          <a:r>
            <a:rPr kumimoji="1" lang="ja-JP" altLang="ja-JP" sz="1100">
              <a:solidFill>
                <a:schemeClr val="dk1"/>
              </a:solidFill>
              <a:effectLst/>
              <a:latin typeface="+mn-ea"/>
              <a:ea typeface="+mn-ea"/>
              <a:cs typeface="+mn-cs"/>
            </a:rPr>
            <a:t>②財源不足への対応は、①の設定額を目標に他の基金に優先して取崩し</a:t>
          </a:r>
          <a:endParaRPr lang="ja-JP" altLang="ja-JP" sz="1100">
            <a:effectLst/>
            <a:latin typeface="+mn-ea"/>
            <a:ea typeface="+mn-ea"/>
          </a:endParaRPr>
        </a:p>
        <a:p>
          <a:r>
            <a:rPr kumimoji="1" lang="ja-JP" altLang="ja-JP" sz="1100">
              <a:solidFill>
                <a:schemeClr val="dk1"/>
              </a:solidFill>
              <a:effectLst/>
              <a:latin typeface="+mn-ea"/>
              <a:ea typeface="+mn-ea"/>
              <a:cs typeface="+mn-cs"/>
            </a:rPr>
            <a:t>③決算剰余金の</a:t>
          </a:r>
          <a:r>
            <a:rPr kumimoji="1" lang="en-US" altLang="ja-JP" sz="1100">
              <a:solidFill>
                <a:schemeClr val="dk1"/>
              </a:solidFill>
              <a:effectLst/>
              <a:latin typeface="+mn-ea"/>
              <a:ea typeface="+mn-ea"/>
              <a:cs typeface="+mn-cs"/>
            </a:rPr>
            <a:t>1/2</a:t>
          </a:r>
          <a:r>
            <a:rPr kumimoji="1" lang="ja-JP" altLang="ja-JP" sz="1100">
              <a:solidFill>
                <a:schemeClr val="dk1"/>
              </a:solidFill>
              <a:effectLst/>
              <a:latin typeface="+mn-ea"/>
              <a:ea typeface="+mn-ea"/>
              <a:cs typeface="+mn-cs"/>
            </a:rPr>
            <a:t>を下らない額を毎年度積み立て</a:t>
          </a:r>
          <a:endParaRPr lang="ja-JP" altLang="ja-JP" sz="1100">
            <a:effectLst/>
            <a:latin typeface="+mn-ea"/>
            <a:ea typeface="+mn-ea"/>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（増減理由）</a:t>
          </a:r>
          <a:endParaRPr lang="ja-JP" altLang="ja-JP" sz="1100">
            <a:effectLst/>
            <a:latin typeface="+mn-ea"/>
            <a:ea typeface="+mn-ea"/>
          </a:endParaRPr>
        </a:p>
        <a:p>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令和</a:t>
          </a:r>
          <a:r>
            <a:rPr kumimoji="1" lang="en-US" altLang="ja-JP" sz="1100">
              <a:solidFill>
                <a:schemeClr val="dk1"/>
              </a:solidFill>
              <a:effectLst/>
              <a:latin typeface="+mn-ea"/>
              <a:ea typeface="+mn-ea"/>
              <a:cs typeface="+mn-cs"/>
            </a:rPr>
            <a:t>4</a:t>
          </a:r>
          <a:r>
            <a:rPr kumimoji="1" lang="ja-JP" altLang="en-US" sz="1100">
              <a:solidFill>
                <a:schemeClr val="dk1"/>
              </a:solidFill>
              <a:effectLst/>
              <a:latin typeface="+mn-ea"/>
              <a:ea typeface="+mn-ea"/>
              <a:cs typeface="+mn-cs"/>
            </a:rPr>
            <a:t>年度に借入を行った地方債の一部において繰上償還の必要が生じたため、当該繰上償還相当額である</a:t>
          </a:r>
          <a:r>
            <a:rPr kumimoji="1" lang="en-US" altLang="ja-JP" sz="1100">
              <a:solidFill>
                <a:schemeClr val="dk1"/>
              </a:solidFill>
              <a:effectLst/>
              <a:latin typeface="+mn-ea"/>
              <a:ea typeface="+mn-ea"/>
              <a:cs typeface="+mn-cs"/>
            </a:rPr>
            <a:t>1,723</a:t>
          </a:r>
          <a:r>
            <a:rPr kumimoji="1" lang="ja-JP" altLang="en-US" sz="1100">
              <a:solidFill>
                <a:schemeClr val="dk1"/>
              </a:solidFill>
              <a:effectLst/>
              <a:latin typeface="+mn-ea"/>
              <a:ea typeface="+mn-ea"/>
              <a:cs typeface="+mn-cs"/>
            </a:rPr>
            <a:t>万</a:t>
          </a:r>
          <a:r>
            <a:rPr kumimoji="1" lang="en-US" altLang="ja-JP" sz="1100">
              <a:solidFill>
                <a:schemeClr val="dk1"/>
              </a:solidFill>
              <a:effectLst/>
              <a:latin typeface="+mn-ea"/>
              <a:ea typeface="+mn-ea"/>
              <a:cs typeface="+mn-cs"/>
            </a:rPr>
            <a:t>5</a:t>
          </a:r>
          <a:r>
            <a:rPr kumimoji="1" lang="ja-JP" altLang="en-US" sz="1100">
              <a:solidFill>
                <a:schemeClr val="dk1"/>
              </a:solidFill>
              <a:effectLst/>
              <a:latin typeface="+mn-ea"/>
              <a:ea typeface="+mn-ea"/>
              <a:cs typeface="+mn-cs"/>
            </a:rPr>
            <a:t>千円を取り崩して対応した。</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一方、普通交付税の再算定において「臨時財政対策債償還基金費」として措置された</a:t>
          </a:r>
          <a:r>
            <a:rPr kumimoji="1" lang="en-US" altLang="ja-JP" sz="1100">
              <a:solidFill>
                <a:schemeClr val="dk1"/>
              </a:solidFill>
              <a:effectLst/>
              <a:latin typeface="+mn-ea"/>
              <a:ea typeface="+mn-ea"/>
              <a:cs typeface="+mn-cs"/>
            </a:rPr>
            <a:t>3,606</a:t>
          </a:r>
          <a:r>
            <a:rPr kumimoji="1" lang="ja-JP" altLang="en-US" sz="1100">
              <a:solidFill>
                <a:schemeClr val="dk1"/>
              </a:solidFill>
              <a:effectLst/>
              <a:latin typeface="+mn-ea"/>
              <a:ea typeface="+mn-ea"/>
              <a:cs typeface="+mn-cs"/>
            </a:rPr>
            <a:t>万</a:t>
          </a:r>
          <a:r>
            <a:rPr kumimoji="1" lang="en-US" altLang="ja-JP" sz="1100">
              <a:solidFill>
                <a:schemeClr val="dk1"/>
              </a:solidFill>
              <a:effectLst/>
              <a:latin typeface="+mn-ea"/>
              <a:ea typeface="+mn-ea"/>
              <a:cs typeface="+mn-cs"/>
            </a:rPr>
            <a:t>4</a:t>
          </a:r>
          <a:r>
            <a:rPr kumimoji="1" lang="ja-JP" altLang="en-US" sz="1100">
              <a:solidFill>
                <a:schemeClr val="dk1"/>
              </a:solidFill>
              <a:effectLst/>
              <a:latin typeface="+mn-ea"/>
              <a:ea typeface="+mn-ea"/>
              <a:cs typeface="+mn-cs"/>
            </a:rPr>
            <a:t>千円を積み立てたことなどから基金</a:t>
          </a:r>
          <a:r>
            <a:rPr kumimoji="1" lang="ja-JP" altLang="ja-JP" sz="1100">
              <a:solidFill>
                <a:schemeClr val="dk1"/>
              </a:solidFill>
              <a:effectLst/>
              <a:latin typeface="+mn-ea"/>
              <a:ea typeface="+mn-ea"/>
              <a:cs typeface="+mn-cs"/>
            </a:rPr>
            <a:t>残高は</a:t>
          </a:r>
          <a:r>
            <a:rPr kumimoji="1" lang="en-US" altLang="ja-JP" sz="1100">
              <a:solidFill>
                <a:schemeClr val="dk1"/>
              </a:solidFill>
              <a:effectLst/>
              <a:latin typeface="+mn-ea"/>
              <a:ea typeface="+mn-ea"/>
              <a:cs typeface="+mn-cs"/>
            </a:rPr>
            <a:t>2,059</a:t>
          </a:r>
          <a:r>
            <a:rPr kumimoji="1" lang="ja-JP" altLang="en-US" sz="1100">
              <a:solidFill>
                <a:schemeClr val="dk1"/>
              </a:solidFill>
              <a:effectLst/>
              <a:latin typeface="+mn-ea"/>
              <a:ea typeface="+mn-ea"/>
              <a:cs typeface="+mn-cs"/>
            </a:rPr>
            <a:t>万</a:t>
          </a:r>
          <a:r>
            <a:rPr kumimoji="1" lang="en-US" altLang="ja-JP" sz="1100">
              <a:solidFill>
                <a:schemeClr val="dk1"/>
              </a:solidFill>
              <a:effectLst/>
              <a:latin typeface="+mn-ea"/>
              <a:ea typeface="+mn-ea"/>
              <a:cs typeface="+mn-cs"/>
            </a:rPr>
            <a:t>5</a:t>
          </a:r>
          <a:r>
            <a:rPr kumimoji="1" lang="ja-JP" altLang="en-US" sz="1100">
              <a:solidFill>
                <a:schemeClr val="dk1"/>
              </a:solidFill>
              <a:effectLst/>
              <a:latin typeface="+mn-ea"/>
              <a:ea typeface="+mn-ea"/>
              <a:cs typeface="+mn-cs"/>
            </a:rPr>
            <a:t>千円</a:t>
          </a:r>
          <a:r>
            <a:rPr kumimoji="1" lang="ja-JP" altLang="ja-JP" sz="1100">
              <a:solidFill>
                <a:schemeClr val="dk1"/>
              </a:solidFill>
              <a:effectLst/>
              <a:latin typeface="+mn-ea"/>
              <a:ea typeface="+mn-ea"/>
              <a:cs typeface="+mn-cs"/>
            </a:rPr>
            <a:t>増加した。</a:t>
          </a:r>
          <a:endParaRPr lang="ja-JP" altLang="ja-JP" sz="1100">
            <a:effectLst/>
            <a:latin typeface="+mn-ea"/>
            <a:ea typeface="+mn-ea"/>
          </a:endParaRPr>
        </a:p>
        <a:p>
          <a:endParaRPr kumimoji="1" lang="en-US" altLang="ja-JP" sz="1100">
            <a:solidFill>
              <a:schemeClr val="dk1"/>
            </a:solidFill>
            <a:effectLst/>
            <a:latin typeface="+mn-ea"/>
            <a:ea typeface="+mn-ea"/>
            <a:cs typeface="+mn-cs"/>
          </a:endParaRPr>
        </a:p>
        <a:p>
          <a:r>
            <a:rPr kumimoji="1" lang="ja-JP" altLang="ja-JP" sz="1100">
              <a:solidFill>
                <a:schemeClr val="dk1"/>
              </a:solidFill>
              <a:effectLst/>
              <a:latin typeface="+mn-ea"/>
              <a:ea typeface="+mn-ea"/>
              <a:cs typeface="+mn-cs"/>
            </a:rPr>
            <a:t>（今後の方針）</a:t>
          </a:r>
          <a:endParaRPr lang="ja-JP" altLang="ja-JP" sz="1100">
            <a:effectLst/>
            <a:latin typeface="+mn-ea"/>
            <a:ea typeface="+mn-ea"/>
          </a:endParaRPr>
        </a:p>
        <a:p>
          <a:r>
            <a:rPr kumimoji="1" lang="ja-JP" altLang="ja-JP" sz="1100">
              <a:solidFill>
                <a:schemeClr val="dk1"/>
              </a:solidFill>
              <a:effectLst/>
              <a:latin typeface="+mn-ea"/>
              <a:ea typeface="+mn-ea"/>
              <a:cs typeface="+mn-cs"/>
            </a:rPr>
            <a:t>　将来の償還財源の計画的な確保等の観点から、当面の取崩しは一括償還分のみと</a:t>
          </a:r>
          <a:r>
            <a:rPr kumimoji="1" lang="ja-JP" altLang="en-US" sz="1100">
              <a:solidFill>
                <a:schemeClr val="dk1"/>
              </a:solidFill>
              <a:effectLst/>
              <a:latin typeface="+mn-ea"/>
              <a:ea typeface="+mn-ea"/>
              <a:cs typeface="+mn-cs"/>
            </a:rPr>
            <a:t>する。</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例外として</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令和</a:t>
          </a:r>
          <a:r>
            <a:rPr kumimoji="1" lang="en-US" altLang="ja-JP" sz="1100">
              <a:solidFill>
                <a:schemeClr val="dk1"/>
              </a:solidFill>
              <a:effectLst/>
              <a:latin typeface="+mn-ea"/>
              <a:ea typeface="+mn-ea"/>
              <a:cs typeface="+mn-cs"/>
            </a:rPr>
            <a:t>5</a:t>
          </a:r>
          <a:r>
            <a:rPr kumimoji="1" lang="ja-JP" altLang="en-US"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6</a:t>
          </a:r>
          <a:r>
            <a:rPr kumimoji="1" lang="ja-JP" altLang="en-US" sz="1100">
              <a:solidFill>
                <a:schemeClr val="dk1"/>
              </a:solidFill>
              <a:effectLst/>
              <a:latin typeface="+mn-ea"/>
              <a:ea typeface="+mn-ea"/>
              <a:cs typeface="+mn-cs"/>
            </a:rPr>
            <a:t>年度に普通交付税の再算定により措置された令和</a:t>
          </a:r>
          <a:r>
            <a:rPr kumimoji="1" lang="en-US" altLang="ja-JP" sz="1100">
              <a:solidFill>
                <a:schemeClr val="dk1"/>
              </a:solidFill>
              <a:effectLst/>
              <a:latin typeface="+mn-ea"/>
              <a:ea typeface="+mn-ea"/>
              <a:cs typeface="+mn-cs"/>
            </a:rPr>
            <a:t>6</a:t>
          </a:r>
          <a:r>
            <a:rPr kumimoji="1" lang="ja-JP" altLang="en-US"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8</a:t>
          </a:r>
          <a:r>
            <a:rPr kumimoji="1" lang="ja-JP" altLang="en-US" sz="1100">
              <a:solidFill>
                <a:schemeClr val="dk1"/>
              </a:solidFill>
              <a:effectLst/>
              <a:latin typeface="+mn-ea"/>
              <a:ea typeface="+mn-ea"/>
              <a:cs typeface="+mn-cs"/>
            </a:rPr>
            <a:t>年度における普通交付税の臨時財政対策債償還費の減額措置に相当する額については、減債基金の取り崩しにより対応する。</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12460354</v>
      </c>
      <c r="BO4" s="371"/>
      <c r="BP4" s="371"/>
      <c r="BQ4" s="371"/>
      <c r="BR4" s="371"/>
      <c r="BS4" s="371"/>
      <c r="BT4" s="371"/>
      <c r="BU4" s="372"/>
      <c r="BV4" s="370">
        <v>12052361</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7.6</v>
      </c>
      <c r="CU4" s="377"/>
      <c r="CV4" s="377"/>
      <c r="CW4" s="377"/>
      <c r="CX4" s="377"/>
      <c r="CY4" s="377"/>
      <c r="CZ4" s="377"/>
      <c r="DA4" s="378"/>
      <c r="DB4" s="376">
        <v>4.0999999999999996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11884547</v>
      </c>
      <c r="BO5" s="408"/>
      <c r="BP5" s="408"/>
      <c r="BQ5" s="408"/>
      <c r="BR5" s="408"/>
      <c r="BS5" s="408"/>
      <c r="BT5" s="408"/>
      <c r="BU5" s="409"/>
      <c r="BV5" s="407">
        <v>11700859</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89.1</v>
      </c>
      <c r="CU5" s="405"/>
      <c r="CV5" s="405"/>
      <c r="CW5" s="405"/>
      <c r="CX5" s="405"/>
      <c r="CY5" s="405"/>
      <c r="CZ5" s="405"/>
      <c r="DA5" s="406"/>
      <c r="DB5" s="404">
        <v>90.5</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575807</v>
      </c>
      <c r="BO6" s="408"/>
      <c r="BP6" s="408"/>
      <c r="BQ6" s="408"/>
      <c r="BR6" s="408"/>
      <c r="BS6" s="408"/>
      <c r="BT6" s="408"/>
      <c r="BU6" s="409"/>
      <c r="BV6" s="407">
        <v>351502</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89.7</v>
      </c>
      <c r="CU6" s="445"/>
      <c r="CV6" s="445"/>
      <c r="CW6" s="445"/>
      <c r="CX6" s="445"/>
      <c r="CY6" s="445"/>
      <c r="CZ6" s="445"/>
      <c r="DA6" s="446"/>
      <c r="DB6" s="444">
        <v>91.9</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21918</v>
      </c>
      <c r="BO7" s="408"/>
      <c r="BP7" s="408"/>
      <c r="BQ7" s="408"/>
      <c r="BR7" s="408"/>
      <c r="BS7" s="408"/>
      <c r="BT7" s="408"/>
      <c r="BU7" s="409"/>
      <c r="BV7" s="407">
        <v>56632</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7269474</v>
      </c>
      <c r="CU7" s="408"/>
      <c r="CV7" s="408"/>
      <c r="CW7" s="408"/>
      <c r="CX7" s="408"/>
      <c r="CY7" s="408"/>
      <c r="CZ7" s="408"/>
      <c r="DA7" s="409"/>
      <c r="DB7" s="407">
        <v>7149784</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553889</v>
      </c>
      <c r="BO8" s="408"/>
      <c r="BP8" s="408"/>
      <c r="BQ8" s="408"/>
      <c r="BR8" s="408"/>
      <c r="BS8" s="408"/>
      <c r="BT8" s="408"/>
      <c r="BU8" s="409"/>
      <c r="BV8" s="407">
        <v>294870</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0.6</v>
      </c>
      <c r="CU8" s="448"/>
      <c r="CV8" s="448"/>
      <c r="CW8" s="448"/>
      <c r="CX8" s="448"/>
      <c r="CY8" s="448"/>
      <c r="CZ8" s="448"/>
      <c r="DA8" s="449"/>
      <c r="DB8" s="447">
        <v>0.59</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29680</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259019</v>
      </c>
      <c r="BO9" s="408"/>
      <c r="BP9" s="408"/>
      <c r="BQ9" s="408"/>
      <c r="BR9" s="408"/>
      <c r="BS9" s="408"/>
      <c r="BT9" s="408"/>
      <c r="BU9" s="409"/>
      <c r="BV9" s="407">
        <v>-99926</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9.8000000000000007</v>
      </c>
      <c r="CU9" s="405"/>
      <c r="CV9" s="405"/>
      <c r="CW9" s="405"/>
      <c r="CX9" s="405"/>
      <c r="CY9" s="405"/>
      <c r="CZ9" s="405"/>
      <c r="DA9" s="406"/>
      <c r="DB9" s="404">
        <v>10.1</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30838</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156182</v>
      </c>
      <c r="BO10" s="408"/>
      <c r="BP10" s="408"/>
      <c r="BQ10" s="408"/>
      <c r="BR10" s="408"/>
      <c r="BS10" s="408"/>
      <c r="BT10" s="408"/>
      <c r="BU10" s="409"/>
      <c r="BV10" s="407">
        <v>202373</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29100</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400000</v>
      </c>
      <c r="BO12" s="408"/>
      <c r="BP12" s="408"/>
      <c r="BQ12" s="408"/>
      <c r="BR12" s="408"/>
      <c r="BS12" s="408"/>
      <c r="BT12" s="408"/>
      <c r="BU12" s="409"/>
      <c r="BV12" s="407">
        <v>108806</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28871</v>
      </c>
      <c r="S13" s="492"/>
      <c r="T13" s="492"/>
      <c r="U13" s="492"/>
      <c r="V13" s="493"/>
      <c r="W13" s="423" t="s">
        <v>131</v>
      </c>
      <c r="X13" s="424"/>
      <c r="Y13" s="424"/>
      <c r="Z13" s="424"/>
      <c r="AA13" s="424"/>
      <c r="AB13" s="414"/>
      <c r="AC13" s="458">
        <v>339</v>
      </c>
      <c r="AD13" s="459"/>
      <c r="AE13" s="459"/>
      <c r="AF13" s="459"/>
      <c r="AG13" s="501"/>
      <c r="AH13" s="458">
        <v>402</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15201</v>
      </c>
      <c r="BO13" s="408"/>
      <c r="BP13" s="408"/>
      <c r="BQ13" s="408"/>
      <c r="BR13" s="408"/>
      <c r="BS13" s="408"/>
      <c r="BT13" s="408"/>
      <c r="BU13" s="409"/>
      <c r="BV13" s="407">
        <v>-6359</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2.8</v>
      </c>
      <c r="CU13" s="405"/>
      <c r="CV13" s="405"/>
      <c r="CW13" s="405"/>
      <c r="CX13" s="405"/>
      <c r="CY13" s="405"/>
      <c r="CZ13" s="405"/>
      <c r="DA13" s="406"/>
      <c r="DB13" s="404">
        <v>2.8</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29570</v>
      </c>
      <c r="S14" s="492"/>
      <c r="T14" s="492"/>
      <c r="U14" s="492"/>
      <c r="V14" s="493"/>
      <c r="W14" s="397"/>
      <c r="X14" s="398"/>
      <c r="Y14" s="398"/>
      <c r="Z14" s="398"/>
      <c r="AA14" s="398"/>
      <c r="AB14" s="387"/>
      <c r="AC14" s="494">
        <v>2.7</v>
      </c>
      <c r="AD14" s="495"/>
      <c r="AE14" s="495"/>
      <c r="AF14" s="495"/>
      <c r="AG14" s="496"/>
      <c r="AH14" s="494">
        <v>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29351</v>
      </c>
      <c r="S15" s="492"/>
      <c r="T15" s="492"/>
      <c r="U15" s="492"/>
      <c r="V15" s="493"/>
      <c r="W15" s="423" t="s">
        <v>137</v>
      </c>
      <c r="X15" s="424"/>
      <c r="Y15" s="424"/>
      <c r="Z15" s="424"/>
      <c r="AA15" s="424"/>
      <c r="AB15" s="414"/>
      <c r="AC15" s="458">
        <v>2423</v>
      </c>
      <c r="AD15" s="459"/>
      <c r="AE15" s="459"/>
      <c r="AF15" s="459"/>
      <c r="AG15" s="501"/>
      <c r="AH15" s="458">
        <v>2756</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3948987</v>
      </c>
      <c r="BO15" s="371"/>
      <c r="BP15" s="371"/>
      <c r="BQ15" s="371"/>
      <c r="BR15" s="371"/>
      <c r="BS15" s="371"/>
      <c r="BT15" s="371"/>
      <c r="BU15" s="372"/>
      <c r="BV15" s="370">
        <v>3733481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19</v>
      </c>
      <c r="AD16" s="495"/>
      <c r="AE16" s="495"/>
      <c r="AF16" s="495"/>
      <c r="AG16" s="496"/>
      <c r="AH16" s="494">
        <v>20.6</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6163091</v>
      </c>
      <c r="BO16" s="408"/>
      <c r="BP16" s="408"/>
      <c r="BQ16" s="408"/>
      <c r="BR16" s="408"/>
      <c r="BS16" s="408"/>
      <c r="BT16" s="408"/>
      <c r="BU16" s="409"/>
      <c r="BV16" s="407">
        <v>6032913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141</v>
      </c>
      <c r="S17" s="514"/>
      <c r="T17" s="514"/>
      <c r="U17" s="514"/>
      <c r="V17" s="515"/>
      <c r="W17" s="423" t="s">
        <v>144</v>
      </c>
      <c r="X17" s="424"/>
      <c r="Y17" s="424"/>
      <c r="Z17" s="424"/>
      <c r="AA17" s="424"/>
      <c r="AB17" s="414"/>
      <c r="AC17" s="458">
        <v>9977</v>
      </c>
      <c r="AD17" s="459"/>
      <c r="AE17" s="459"/>
      <c r="AF17" s="459"/>
      <c r="AG17" s="501"/>
      <c r="AH17" s="458">
        <v>10193</v>
      </c>
      <c r="AI17" s="459"/>
      <c r="AJ17" s="459"/>
      <c r="AK17" s="459"/>
      <c r="AL17" s="460"/>
      <c r="AM17" s="436"/>
      <c r="AN17" s="437"/>
      <c r="AO17" s="437"/>
      <c r="AP17" s="437"/>
      <c r="AQ17" s="437"/>
      <c r="AR17" s="437"/>
      <c r="AS17" s="437"/>
      <c r="AT17" s="438"/>
      <c r="AU17" s="439"/>
      <c r="AV17" s="440"/>
      <c r="AW17" s="440"/>
      <c r="AX17" s="440"/>
      <c r="AY17" s="441" t="s">
        <v>145</v>
      </c>
      <c r="AZ17" s="442"/>
      <c r="BA17" s="442"/>
      <c r="BB17" s="442"/>
      <c r="BC17" s="442"/>
      <c r="BD17" s="442"/>
      <c r="BE17" s="442"/>
      <c r="BF17" s="442"/>
      <c r="BG17" s="442"/>
      <c r="BH17" s="442"/>
      <c r="BI17" s="442"/>
      <c r="BJ17" s="442"/>
      <c r="BK17" s="442"/>
      <c r="BL17" s="442"/>
      <c r="BM17" s="443"/>
      <c r="BN17" s="407">
        <v>5021081</v>
      </c>
      <c r="BO17" s="408"/>
      <c r="BP17" s="408"/>
      <c r="BQ17" s="408"/>
      <c r="BR17" s="408"/>
      <c r="BS17" s="408"/>
      <c r="BT17" s="408"/>
      <c r="BU17" s="409"/>
      <c r="BV17" s="407">
        <v>4736167</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146</v>
      </c>
      <c r="C18" s="450"/>
      <c r="D18" s="450"/>
      <c r="E18" s="530"/>
      <c r="F18" s="530"/>
      <c r="G18" s="530"/>
      <c r="H18" s="530"/>
      <c r="I18" s="530"/>
      <c r="J18" s="530"/>
      <c r="K18" s="530"/>
      <c r="L18" s="531">
        <v>90.33</v>
      </c>
      <c r="M18" s="531"/>
      <c r="N18" s="531"/>
      <c r="O18" s="531"/>
      <c r="P18" s="531"/>
      <c r="Q18" s="531"/>
      <c r="R18" s="532"/>
      <c r="S18" s="532"/>
      <c r="T18" s="532"/>
      <c r="U18" s="532"/>
      <c r="V18" s="533"/>
      <c r="W18" s="425"/>
      <c r="X18" s="426"/>
      <c r="Y18" s="426"/>
      <c r="Z18" s="426"/>
      <c r="AA18" s="426"/>
      <c r="AB18" s="417"/>
      <c r="AC18" s="534">
        <v>78.3</v>
      </c>
      <c r="AD18" s="535"/>
      <c r="AE18" s="535"/>
      <c r="AF18" s="535"/>
      <c r="AG18" s="536"/>
      <c r="AH18" s="534">
        <v>76.3</v>
      </c>
      <c r="AI18" s="535"/>
      <c r="AJ18" s="535"/>
      <c r="AK18" s="535"/>
      <c r="AL18" s="537"/>
      <c r="AM18" s="436"/>
      <c r="AN18" s="437"/>
      <c r="AO18" s="437"/>
      <c r="AP18" s="437"/>
      <c r="AQ18" s="437"/>
      <c r="AR18" s="437"/>
      <c r="AS18" s="437"/>
      <c r="AT18" s="438"/>
      <c r="AU18" s="439"/>
      <c r="AV18" s="440"/>
      <c r="AW18" s="440"/>
      <c r="AX18" s="440"/>
      <c r="AY18" s="441" t="s">
        <v>147</v>
      </c>
      <c r="AZ18" s="442"/>
      <c r="BA18" s="442"/>
      <c r="BB18" s="442"/>
      <c r="BC18" s="442"/>
      <c r="BD18" s="442"/>
      <c r="BE18" s="442"/>
      <c r="BF18" s="442"/>
      <c r="BG18" s="442"/>
      <c r="BH18" s="442"/>
      <c r="BI18" s="442"/>
      <c r="BJ18" s="442"/>
      <c r="BK18" s="442"/>
      <c r="BL18" s="442"/>
      <c r="BM18" s="443"/>
      <c r="BN18" s="407">
        <v>6734944</v>
      </c>
      <c r="BO18" s="408"/>
      <c r="BP18" s="408"/>
      <c r="BQ18" s="408"/>
      <c r="BR18" s="408"/>
      <c r="BS18" s="408"/>
      <c r="BT18" s="408"/>
      <c r="BU18" s="409"/>
      <c r="BV18" s="407">
        <v>6695762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148</v>
      </c>
      <c r="C19" s="450"/>
      <c r="D19" s="450"/>
      <c r="E19" s="530"/>
      <c r="F19" s="530"/>
      <c r="G19" s="530"/>
      <c r="H19" s="530"/>
      <c r="I19" s="530"/>
      <c r="J19" s="530"/>
      <c r="K19" s="530"/>
      <c r="L19" s="538">
        <v>329</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149</v>
      </c>
      <c r="AZ19" s="442"/>
      <c r="BA19" s="442"/>
      <c r="BB19" s="442"/>
      <c r="BC19" s="442"/>
      <c r="BD19" s="442"/>
      <c r="BE19" s="442"/>
      <c r="BF19" s="442"/>
      <c r="BG19" s="442"/>
      <c r="BH19" s="442"/>
      <c r="BI19" s="442"/>
      <c r="BJ19" s="442"/>
      <c r="BK19" s="442"/>
      <c r="BL19" s="442"/>
      <c r="BM19" s="443"/>
      <c r="BN19" s="407">
        <v>9193156</v>
      </c>
      <c r="BO19" s="408"/>
      <c r="BP19" s="408"/>
      <c r="BQ19" s="408"/>
      <c r="BR19" s="408"/>
      <c r="BS19" s="408"/>
      <c r="BT19" s="408"/>
      <c r="BU19" s="409"/>
      <c r="BV19" s="407">
        <v>8735992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150</v>
      </c>
      <c r="C20" s="450"/>
      <c r="D20" s="450"/>
      <c r="E20" s="530"/>
      <c r="F20" s="530"/>
      <c r="G20" s="530"/>
      <c r="H20" s="530"/>
      <c r="I20" s="530"/>
      <c r="J20" s="530"/>
      <c r="K20" s="530"/>
      <c r="L20" s="538">
        <v>10995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152</v>
      </c>
      <c r="C22" s="551"/>
      <c r="D22" s="552"/>
      <c r="E22" s="419" t="s">
        <v>1</v>
      </c>
      <c r="F22" s="424"/>
      <c r="G22" s="424"/>
      <c r="H22" s="424"/>
      <c r="I22" s="424"/>
      <c r="J22" s="424"/>
      <c r="K22" s="414"/>
      <c r="L22" s="419" t="s">
        <v>153</v>
      </c>
      <c r="M22" s="424"/>
      <c r="N22" s="424"/>
      <c r="O22" s="424"/>
      <c r="P22" s="414"/>
      <c r="Q22" s="582" t="s">
        <v>154</v>
      </c>
      <c r="R22" s="583"/>
      <c r="S22" s="583"/>
      <c r="T22" s="583"/>
      <c r="U22" s="583"/>
      <c r="V22" s="584"/>
      <c r="W22" s="550" t="s">
        <v>155</v>
      </c>
      <c r="X22" s="551"/>
      <c r="Y22" s="552"/>
      <c r="Z22" s="419" t="s">
        <v>1</v>
      </c>
      <c r="AA22" s="424"/>
      <c r="AB22" s="424"/>
      <c r="AC22" s="424"/>
      <c r="AD22" s="424"/>
      <c r="AE22" s="424"/>
      <c r="AF22" s="424"/>
      <c r="AG22" s="414"/>
      <c r="AH22" s="588" t="s">
        <v>156</v>
      </c>
      <c r="AI22" s="424"/>
      <c r="AJ22" s="424"/>
      <c r="AK22" s="424"/>
      <c r="AL22" s="414"/>
      <c r="AM22" s="588" t="s">
        <v>157</v>
      </c>
      <c r="AN22" s="589"/>
      <c r="AO22" s="589"/>
      <c r="AP22" s="589"/>
      <c r="AQ22" s="589"/>
      <c r="AR22" s="590"/>
      <c r="AS22" s="582" t="s">
        <v>154</v>
      </c>
      <c r="AT22" s="583"/>
      <c r="AU22" s="583"/>
      <c r="AV22" s="583"/>
      <c r="AW22" s="583"/>
      <c r="AX22" s="594"/>
      <c r="AY22" s="367" t="s">
        <v>158</v>
      </c>
      <c r="AZ22" s="368"/>
      <c r="BA22" s="368"/>
      <c r="BB22" s="368"/>
      <c r="BC22" s="368"/>
      <c r="BD22" s="368"/>
      <c r="BE22" s="368"/>
      <c r="BF22" s="368"/>
      <c r="BG22" s="368"/>
      <c r="BH22" s="368"/>
      <c r="BI22" s="368"/>
      <c r="BJ22" s="368"/>
      <c r="BK22" s="368"/>
      <c r="BL22" s="368"/>
      <c r="BM22" s="369"/>
      <c r="BN22" s="370">
        <v>8164521</v>
      </c>
      <c r="BO22" s="371"/>
      <c r="BP22" s="371"/>
      <c r="BQ22" s="371"/>
      <c r="BR22" s="371"/>
      <c r="BS22" s="371"/>
      <c r="BT22" s="371"/>
      <c r="BU22" s="372"/>
      <c r="BV22" s="370">
        <v>8429797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159</v>
      </c>
      <c r="AZ23" s="442"/>
      <c r="BA23" s="442"/>
      <c r="BB23" s="442"/>
      <c r="BC23" s="442"/>
      <c r="BD23" s="442"/>
      <c r="BE23" s="442"/>
      <c r="BF23" s="442"/>
      <c r="BG23" s="442"/>
      <c r="BH23" s="442"/>
      <c r="BI23" s="442"/>
      <c r="BJ23" s="442"/>
      <c r="BK23" s="442"/>
      <c r="BL23" s="442"/>
      <c r="BM23" s="443"/>
      <c r="BN23" s="407">
        <v>6331428</v>
      </c>
      <c r="BO23" s="408"/>
      <c r="BP23" s="408"/>
      <c r="BQ23" s="408"/>
      <c r="BR23" s="408"/>
      <c r="BS23" s="408"/>
      <c r="BT23" s="408"/>
      <c r="BU23" s="409"/>
      <c r="BV23" s="407">
        <v>6573150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160</v>
      </c>
      <c r="F24" s="437"/>
      <c r="G24" s="437"/>
      <c r="H24" s="437"/>
      <c r="I24" s="437"/>
      <c r="J24" s="437"/>
      <c r="K24" s="438"/>
      <c r="L24" s="458">
        <v>1</v>
      </c>
      <c r="M24" s="459"/>
      <c r="N24" s="459"/>
      <c r="O24" s="459"/>
      <c r="P24" s="501"/>
      <c r="Q24" s="458">
        <v>6020</v>
      </c>
      <c r="R24" s="459"/>
      <c r="S24" s="459"/>
      <c r="T24" s="459"/>
      <c r="U24" s="459"/>
      <c r="V24" s="501"/>
      <c r="W24" s="553"/>
      <c r="X24" s="554"/>
      <c r="Y24" s="555"/>
      <c r="Z24" s="457" t="s">
        <v>161</v>
      </c>
      <c r="AA24" s="437"/>
      <c r="AB24" s="437"/>
      <c r="AC24" s="437"/>
      <c r="AD24" s="437"/>
      <c r="AE24" s="437"/>
      <c r="AF24" s="437"/>
      <c r="AG24" s="438"/>
      <c r="AH24" s="458">
        <v>227</v>
      </c>
      <c r="AI24" s="459"/>
      <c r="AJ24" s="459"/>
      <c r="AK24" s="459"/>
      <c r="AL24" s="501"/>
      <c r="AM24" s="458">
        <v>710510</v>
      </c>
      <c r="AN24" s="459"/>
      <c r="AO24" s="459"/>
      <c r="AP24" s="459"/>
      <c r="AQ24" s="459"/>
      <c r="AR24" s="501"/>
      <c r="AS24" s="458">
        <v>3130</v>
      </c>
      <c r="AT24" s="459"/>
      <c r="AU24" s="459"/>
      <c r="AV24" s="459"/>
      <c r="AW24" s="459"/>
      <c r="AX24" s="460"/>
      <c r="AY24" s="523" t="s">
        <v>162</v>
      </c>
      <c r="AZ24" s="524"/>
      <c r="BA24" s="524"/>
      <c r="BB24" s="524"/>
      <c r="BC24" s="524"/>
      <c r="BD24" s="524"/>
      <c r="BE24" s="524"/>
      <c r="BF24" s="524"/>
      <c r="BG24" s="524"/>
      <c r="BH24" s="524"/>
      <c r="BI24" s="524"/>
      <c r="BJ24" s="524"/>
      <c r="BK24" s="524"/>
      <c r="BL24" s="524"/>
      <c r="BM24" s="525"/>
      <c r="BN24" s="407">
        <v>3448829</v>
      </c>
      <c r="BO24" s="408"/>
      <c r="BP24" s="408"/>
      <c r="BQ24" s="408"/>
      <c r="BR24" s="408"/>
      <c r="BS24" s="408"/>
      <c r="BT24" s="408"/>
      <c r="BU24" s="409"/>
      <c r="BV24" s="407">
        <v>3304352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163</v>
      </c>
      <c r="F25" s="437"/>
      <c r="G25" s="437"/>
      <c r="H25" s="437"/>
      <c r="I25" s="437"/>
      <c r="J25" s="437"/>
      <c r="K25" s="438"/>
      <c r="L25" s="458">
        <v>1</v>
      </c>
      <c r="M25" s="459"/>
      <c r="N25" s="459"/>
      <c r="O25" s="459"/>
      <c r="P25" s="501"/>
      <c r="Q25" s="458">
        <v>7100</v>
      </c>
      <c r="R25" s="459"/>
      <c r="S25" s="459"/>
      <c r="T25" s="459"/>
      <c r="U25" s="459"/>
      <c r="V25" s="501"/>
      <c r="W25" s="553"/>
      <c r="X25" s="554"/>
      <c r="Y25" s="555"/>
      <c r="Z25" s="457" t="s">
        <v>164</v>
      </c>
      <c r="AA25" s="437"/>
      <c r="AB25" s="437"/>
      <c r="AC25" s="437"/>
      <c r="AD25" s="437"/>
      <c r="AE25" s="437"/>
      <c r="AF25" s="437"/>
      <c r="AG25" s="438"/>
      <c r="AH25" s="458">
        <v>45</v>
      </c>
      <c r="AI25" s="459"/>
      <c r="AJ25" s="459"/>
      <c r="AK25" s="459"/>
      <c r="AL25" s="501"/>
      <c r="AM25" s="458">
        <v>147330</v>
      </c>
      <c r="AN25" s="459"/>
      <c r="AO25" s="459"/>
      <c r="AP25" s="459"/>
      <c r="AQ25" s="459"/>
      <c r="AR25" s="501"/>
      <c r="AS25" s="458">
        <v>3274</v>
      </c>
      <c r="AT25" s="459"/>
      <c r="AU25" s="459"/>
      <c r="AV25" s="459"/>
      <c r="AW25" s="459"/>
      <c r="AX25" s="460"/>
      <c r="AY25" s="367" t="s">
        <v>165</v>
      </c>
      <c r="AZ25" s="368"/>
      <c r="BA25" s="368"/>
      <c r="BB25" s="368"/>
      <c r="BC25" s="368"/>
      <c r="BD25" s="368"/>
      <c r="BE25" s="368"/>
      <c r="BF25" s="368"/>
      <c r="BG25" s="368"/>
      <c r="BH25" s="368"/>
      <c r="BI25" s="368"/>
      <c r="BJ25" s="368"/>
      <c r="BK25" s="368"/>
      <c r="BL25" s="368"/>
      <c r="BM25" s="369"/>
      <c r="BN25" s="370">
        <v>1330648</v>
      </c>
      <c r="BO25" s="371"/>
      <c r="BP25" s="371"/>
      <c r="BQ25" s="371"/>
      <c r="BR25" s="371"/>
      <c r="BS25" s="371"/>
      <c r="BT25" s="371"/>
      <c r="BU25" s="372"/>
      <c r="BV25" s="370">
        <v>1939884</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166</v>
      </c>
      <c r="F26" s="437"/>
      <c r="G26" s="437"/>
      <c r="H26" s="437"/>
      <c r="I26" s="437"/>
      <c r="J26" s="437"/>
      <c r="K26" s="438"/>
      <c r="L26" s="458">
        <v>1</v>
      </c>
      <c r="M26" s="459"/>
      <c r="N26" s="459"/>
      <c r="O26" s="459"/>
      <c r="P26" s="501"/>
      <c r="Q26" s="458">
        <v>6740</v>
      </c>
      <c r="R26" s="459"/>
      <c r="S26" s="459"/>
      <c r="T26" s="459"/>
      <c r="U26" s="459"/>
      <c r="V26" s="501"/>
      <c r="W26" s="553"/>
      <c r="X26" s="554"/>
      <c r="Y26" s="555"/>
      <c r="Z26" s="457" t="s">
        <v>167</v>
      </c>
      <c r="AA26" s="559"/>
      <c r="AB26" s="559"/>
      <c r="AC26" s="559"/>
      <c r="AD26" s="559"/>
      <c r="AE26" s="559"/>
      <c r="AF26" s="559"/>
      <c r="AG26" s="560"/>
      <c r="AH26" s="458">
        <v>15</v>
      </c>
      <c r="AI26" s="459"/>
      <c r="AJ26" s="459"/>
      <c r="AK26" s="459"/>
      <c r="AL26" s="501"/>
      <c r="AM26" s="458">
        <v>53400</v>
      </c>
      <c r="AN26" s="459"/>
      <c r="AO26" s="459"/>
      <c r="AP26" s="459"/>
      <c r="AQ26" s="459"/>
      <c r="AR26" s="501"/>
      <c r="AS26" s="458">
        <v>3560</v>
      </c>
      <c r="AT26" s="459"/>
      <c r="AU26" s="459"/>
      <c r="AV26" s="459"/>
      <c r="AW26" s="459"/>
      <c r="AX26" s="460"/>
      <c r="AY26" s="410" t="s">
        <v>168</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169</v>
      </c>
      <c r="F27" s="437"/>
      <c r="G27" s="437"/>
      <c r="H27" s="437"/>
      <c r="I27" s="437"/>
      <c r="J27" s="437"/>
      <c r="K27" s="438"/>
      <c r="L27" s="458">
        <v>1</v>
      </c>
      <c r="M27" s="459"/>
      <c r="N27" s="459"/>
      <c r="O27" s="459"/>
      <c r="P27" s="501"/>
      <c r="Q27" s="458">
        <v>4040</v>
      </c>
      <c r="R27" s="459"/>
      <c r="S27" s="459"/>
      <c r="T27" s="459"/>
      <c r="U27" s="459"/>
      <c r="V27" s="501"/>
      <c r="W27" s="553"/>
      <c r="X27" s="554"/>
      <c r="Y27" s="555"/>
      <c r="Z27" s="457" t="s">
        <v>170</v>
      </c>
      <c r="AA27" s="437"/>
      <c r="AB27" s="437"/>
      <c r="AC27" s="437"/>
      <c r="AD27" s="437"/>
      <c r="AE27" s="437"/>
      <c r="AF27" s="437"/>
      <c r="AG27" s="438"/>
      <c r="AH27" s="458">
        <v>15</v>
      </c>
      <c r="AI27" s="459"/>
      <c r="AJ27" s="459"/>
      <c r="AK27" s="459"/>
      <c r="AL27" s="501"/>
      <c r="AM27" s="458">
        <v>53450</v>
      </c>
      <c r="AN27" s="459"/>
      <c r="AO27" s="459"/>
      <c r="AP27" s="459"/>
      <c r="AQ27" s="459"/>
      <c r="AR27" s="501"/>
      <c r="AS27" s="458">
        <v>3563</v>
      </c>
      <c r="AT27" s="459"/>
      <c r="AU27" s="459"/>
      <c r="AV27" s="459"/>
      <c r="AW27" s="459"/>
      <c r="AX27" s="460"/>
      <c r="AY27" s="502" t="s">
        <v>171</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172</v>
      </c>
      <c r="F28" s="437"/>
      <c r="G28" s="437"/>
      <c r="H28" s="437"/>
      <c r="I28" s="437"/>
      <c r="J28" s="437"/>
      <c r="K28" s="438"/>
      <c r="L28" s="458">
        <v>1</v>
      </c>
      <c r="M28" s="459"/>
      <c r="N28" s="459"/>
      <c r="O28" s="459"/>
      <c r="P28" s="501"/>
      <c r="Q28" s="458">
        <v>3270</v>
      </c>
      <c r="R28" s="459"/>
      <c r="S28" s="459"/>
      <c r="T28" s="459"/>
      <c r="U28" s="459"/>
      <c r="V28" s="501"/>
      <c r="W28" s="553"/>
      <c r="X28" s="554"/>
      <c r="Y28" s="555"/>
      <c r="Z28" s="457" t="s">
        <v>173</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174</v>
      </c>
      <c r="AZ28" s="562"/>
      <c r="BA28" s="562"/>
      <c r="BB28" s="563"/>
      <c r="BC28" s="367" t="s">
        <v>46</v>
      </c>
      <c r="BD28" s="368"/>
      <c r="BE28" s="368"/>
      <c r="BF28" s="368"/>
      <c r="BG28" s="368"/>
      <c r="BH28" s="368"/>
      <c r="BI28" s="368"/>
      <c r="BJ28" s="368"/>
      <c r="BK28" s="368"/>
      <c r="BL28" s="368"/>
      <c r="BM28" s="369"/>
      <c r="BN28" s="370">
        <v>1392088</v>
      </c>
      <c r="BO28" s="371"/>
      <c r="BP28" s="371"/>
      <c r="BQ28" s="371"/>
      <c r="BR28" s="371"/>
      <c r="BS28" s="371"/>
      <c r="BT28" s="371"/>
      <c r="BU28" s="372"/>
      <c r="BV28" s="370">
        <v>1635906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175</v>
      </c>
      <c r="F29" s="437"/>
      <c r="G29" s="437"/>
      <c r="H29" s="437"/>
      <c r="I29" s="437"/>
      <c r="J29" s="437"/>
      <c r="K29" s="438"/>
      <c r="L29" s="458">
        <v>14</v>
      </c>
      <c r="M29" s="459"/>
      <c r="N29" s="459"/>
      <c r="O29" s="459"/>
      <c r="P29" s="501"/>
      <c r="Q29" s="458">
        <v>3000</v>
      </c>
      <c r="R29" s="459"/>
      <c r="S29" s="459"/>
      <c r="T29" s="459"/>
      <c r="U29" s="459"/>
      <c r="V29" s="501"/>
      <c r="W29" s="556"/>
      <c r="X29" s="557"/>
      <c r="Y29" s="558"/>
      <c r="Z29" s="457" t="s">
        <v>176</v>
      </c>
      <c r="AA29" s="437"/>
      <c r="AB29" s="437"/>
      <c r="AC29" s="437"/>
      <c r="AD29" s="437"/>
      <c r="AE29" s="437"/>
      <c r="AF29" s="437"/>
      <c r="AG29" s="438"/>
      <c r="AH29" s="458">
        <v>242</v>
      </c>
      <c r="AI29" s="459"/>
      <c r="AJ29" s="459"/>
      <c r="AK29" s="459"/>
      <c r="AL29" s="501"/>
      <c r="AM29" s="458">
        <v>763960</v>
      </c>
      <c r="AN29" s="459"/>
      <c r="AO29" s="459"/>
      <c r="AP29" s="459"/>
      <c r="AQ29" s="459"/>
      <c r="AR29" s="501"/>
      <c r="AS29" s="458">
        <v>3157</v>
      </c>
      <c r="AT29" s="459"/>
      <c r="AU29" s="459"/>
      <c r="AV29" s="459"/>
      <c r="AW29" s="459"/>
      <c r="AX29" s="460"/>
      <c r="AY29" s="564"/>
      <c r="AZ29" s="565"/>
      <c r="BA29" s="565"/>
      <c r="BB29" s="566"/>
      <c r="BC29" s="441" t="s">
        <v>177</v>
      </c>
      <c r="BD29" s="442"/>
      <c r="BE29" s="442"/>
      <c r="BF29" s="442"/>
      <c r="BG29" s="442"/>
      <c r="BH29" s="442"/>
      <c r="BI29" s="442"/>
      <c r="BJ29" s="442"/>
      <c r="BK29" s="442"/>
      <c r="BL29" s="442"/>
      <c r="BM29" s="443"/>
      <c r="BN29" s="407">
        <v>587760</v>
      </c>
      <c r="BO29" s="408"/>
      <c r="BP29" s="408"/>
      <c r="BQ29" s="408"/>
      <c r="BR29" s="408"/>
      <c r="BS29" s="408"/>
      <c r="BT29" s="408"/>
      <c r="BU29" s="409"/>
      <c r="BV29" s="407">
        <v>567165</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178</v>
      </c>
      <c r="X30" s="575"/>
      <c r="Y30" s="575"/>
      <c r="Z30" s="575"/>
      <c r="AA30" s="575"/>
      <c r="AB30" s="575"/>
      <c r="AC30" s="575"/>
      <c r="AD30" s="575"/>
      <c r="AE30" s="575"/>
      <c r="AF30" s="575"/>
      <c r="AG30" s="576"/>
      <c r="AH30" s="534">
        <v>99.2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1860194</v>
      </c>
      <c r="BO30" s="527"/>
      <c r="BP30" s="527"/>
      <c r="BQ30" s="527"/>
      <c r="BR30" s="527"/>
      <c r="BS30" s="527"/>
      <c r="BT30" s="527"/>
      <c r="BU30" s="528"/>
      <c r="BV30" s="526">
        <v>1868050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179</v>
      </c>
      <c r="D32" s="570"/>
      <c r="E32" s="570"/>
      <c r="F32" s="570"/>
      <c r="G32" s="570"/>
      <c r="H32" s="570"/>
      <c r="I32" s="570"/>
      <c r="J32" s="570"/>
      <c r="K32" s="570"/>
      <c r="L32" s="570"/>
      <c r="M32" s="570"/>
      <c r="N32" s="570"/>
      <c r="O32" s="570"/>
      <c r="P32" s="570"/>
      <c r="Q32" s="570"/>
      <c r="R32" s="570"/>
      <c r="S32" s="570"/>
      <c r="U32" s="411" t="s">
        <v>180</v>
      </c>
      <c r="V32" s="411"/>
      <c r="W32" s="411"/>
      <c r="X32" s="411"/>
      <c r="Y32" s="411"/>
      <c r="Z32" s="411"/>
      <c r="AA32" s="411"/>
      <c r="AB32" s="411"/>
      <c r="AC32" s="411"/>
      <c r="AD32" s="411"/>
      <c r="AE32" s="411"/>
      <c r="AF32" s="411"/>
      <c r="AG32" s="411"/>
      <c r="AH32" s="411"/>
      <c r="AI32" s="411"/>
      <c r="AJ32" s="411"/>
      <c r="AK32" s="411"/>
      <c r="AM32" s="411" t="s">
        <v>181</v>
      </c>
      <c r="AN32" s="411"/>
      <c r="AO32" s="411"/>
      <c r="AP32" s="411"/>
      <c r="AQ32" s="411"/>
      <c r="AR32" s="411"/>
      <c r="AS32" s="411"/>
      <c r="AT32" s="411"/>
      <c r="AU32" s="411"/>
      <c r="AV32" s="411"/>
      <c r="AW32" s="411"/>
      <c r="AX32" s="411"/>
      <c r="AY32" s="411"/>
      <c r="AZ32" s="411"/>
      <c r="BA32" s="411"/>
      <c r="BB32" s="411"/>
      <c r="BC32" s="411"/>
      <c r="BE32" s="411" t="s">
        <v>182</v>
      </c>
      <c r="BF32" s="411"/>
      <c r="BG32" s="411"/>
      <c r="BH32" s="411"/>
      <c r="BI32" s="411"/>
      <c r="BJ32" s="411"/>
      <c r="BK32" s="411"/>
      <c r="BL32" s="411"/>
      <c r="BM32" s="411"/>
      <c r="BN32" s="411"/>
      <c r="BO32" s="411"/>
      <c r="BP32" s="411"/>
      <c r="BQ32" s="411"/>
      <c r="BR32" s="411"/>
      <c r="BS32" s="411"/>
      <c r="BT32" s="411"/>
      <c r="BU32" s="411"/>
      <c r="BW32" s="411" t="s">
        <v>183</v>
      </c>
      <c r="BX32" s="411"/>
      <c r="BY32" s="411"/>
      <c r="BZ32" s="411"/>
      <c r="CA32" s="411"/>
      <c r="CB32" s="411"/>
      <c r="CC32" s="411"/>
      <c r="CD32" s="411"/>
      <c r="CE32" s="411"/>
      <c r="CF32" s="411"/>
      <c r="CG32" s="411"/>
      <c r="CH32" s="411"/>
      <c r="CI32" s="411"/>
      <c r="CJ32" s="411"/>
      <c r="CK32" s="411"/>
      <c r="CL32" s="411"/>
      <c r="CM32" s="411"/>
      <c r="CO32" s="411" t="s">
        <v>184</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185</v>
      </c>
      <c r="D33" s="431"/>
      <c r="E33" s="396" t="s">
        <v>186</v>
      </c>
      <c r="F33" s="396"/>
      <c r="G33" s="396"/>
      <c r="H33" s="396"/>
      <c r="I33" s="396"/>
      <c r="J33" s="396"/>
      <c r="K33" s="396"/>
      <c r="L33" s="396"/>
      <c r="M33" s="396"/>
      <c r="N33" s="396"/>
      <c r="O33" s="396"/>
      <c r="P33" s="396"/>
      <c r="Q33" s="396"/>
      <c r="R33" s="396"/>
      <c r="S33" s="396"/>
      <c r="T33" s="206"/>
      <c r="U33" s="431" t="s">
        <v>185</v>
      </c>
      <c r="V33" s="431"/>
      <c r="W33" s="396" t="s">
        <v>186</v>
      </c>
      <c r="X33" s="396"/>
      <c r="Y33" s="396"/>
      <c r="Z33" s="396"/>
      <c r="AA33" s="396"/>
      <c r="AB33" s="396"/>
      <c r="AC33" s="396"/>
      <c r="AD33" s="396"/>
      <c r="AE33" s="396"/>
      <c r="AF33" s="396"/>
      <c r="AG33" s="396"/>
      <c r="AH33" s="396"/>
      <c r="AI33" s="396"/>
      <c r="AJ33" s="396"/>
      <c r="AK33" s="396"/>
      <c r="AL33" s="206"/>
      <c r="AM33" s="431" t="s">
        <v>185</v>
      </c>
      <c r="AN33" s="431"/>
      <c r="AO33" s="396" t="s">
        <v>186</v>
      </c>
      <c r="AP33" s="396"/>
      <c r="AQ33" s="396"/>
      <c r="AR33" s="396"/>
      <c r="AS33" s="396"/>
      <c r="AT33" s="396"/>
      <c r="AU33" s="396"/>
      <c r="AV33" s="396"/>
      <c r="AW33" s="396"/>
      <c r="AX33" s="396"/>
      <c r="AY33" s="396"/>
      <c r="AZ33" s="396"/>
      <c r="BA33" s="396"/>
      <c r="BB33" s="396"/>
      <c r="BC33" s="396"/>
      <c r="BD33" s="207"/>
      <c r="BE33" s="396" t="s">
        <v>187</v>
      </c>
      <c r="BF33" s="396"/>
      <c r="BG33" s="396" t="s">
        <v>188</v>
      </c>
      <c r="BH33" s="396"/>
      <c r="BI33" s="396"/>
      <c r="BJ33" s="396"/>
      <c r="BK33" s="396"/>
      <c r="BL33" s="396"/>
      <c r="BM33" s="396"/>
      <c r="BN33" s="396"/>
      <c r="BO33" s="396"/>
      <c r="BP33" s="396"/>
      <c r="BQ33" s="396"/>
      <c r="BR33" s="396"/>
      <c r="BS33" s="396"/>
      <c r="BT33" s="396"/>
      <c r="BU33" s="396"/>
      <c r="BV33" s="207"/>
      <c r="BW33" s="431" t="s">
        <v>187</v>
      </c>
      <c r="BX33" s="431"/>
      <c r="BY33" s="396" t="s">
        <v>189</v>
      </c>
      <c r="BZ33" s="396"/>
      <c r="CA33" s="396"/>
      <c r="CB33" s="396"/>
      <c r="CC33" s="396"/>
      <c r="CD33" s="396"/>
      <c r="CE33" s="396"/>
      <c r="CF33" s="396"/>
      <c r="CG33" s="396"/>
      <c r="CH33" s="396"/>
      <c r="CI33" s="396"/>
      <c r="CJ33" s="396"/>
      <c r="CK33" s="396"/>
      <c r="CL33" s="396"/>
      <c r="CM33" s="396"/>
      <c r="CN33" s="206"/>
      <c r="CO33" s="431" t="s">
        <v>185</v>
      </c>
      <c r="CP33" s="431"/>
      <c r="CQ33" s="396" t="s">
        <v>190</v>
      </c>
      <c r="CR33" s="396"/>
      <c r="CS33" s="396"/>
      <c r="CT33" s="396"/>
      <c r="CU33" s="396"/>
      <c r="CV33" s="396"/>
      <c r="CW33" s="396"/>
      <c r="CX33" s="396"/>
      <c r="CY33" s="396"/>
      <c r="CZ33" s="396"/>
      <c r="DA33" s="396"/>
      <c r="DB33" s="396"/>
      <c r="DC33" s="396"/>
      <c r="DD33" s="396"/>
      <c r="DE33" s="396"/>
      <c r="DF33" s="206"/>
      <c r="DG33" s="596" t="s">
        <v>191</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兵庫県市町村職員退職手当組合</v>
      </c>
      <c r="BZ34" s="598"/>
      <c r="CA34" s="598"/>
      <c r="CB34" s="598"/>
      <c r="CC34" s="598"/>
      <c r="CD34" s="598"/>
      <c r="CE34" s="598"/>
      <c r="CF34" s="598"/>
      <c r="CG34" s="598"/>
      <c r="CH34" s="598"/>
      <c r="CI34" s="598"/>
      <c r="CJ34" s="598"/>
      <c r="CK34" s="598"/>
      <c r="CL34" s="598"/>
      <c r="CM34" s="598"/>
      <c r="CN34" s="181"/>
      <c r="CO34" s="597">
        <f>IF(CQ34="","",MAX(C34:D43,U34:V43,AM34:AN43,BE34:BF43,BW34:BX43)+1)</f>
        <v>14</v>
      </c>
      <c r="CP34" s="597"/>
      <c r="CQ34" s="598" t="str">
        <f>IF('各会計、関係団体の財政状況及び健全化判断比率'!BS7="","",'各会計、関係団体の財政状況及び健全化判断比率'!BS7)</f>
        <v>いながわフレッシュパーク</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奨学金特別会計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兵庫県町議会議員公務災害補償組合</v>
      </c>
      <c r="BZ35" s="598"/>
      <c r="CA35" s="598"/>
      <c r="CB35" s="598"/>
      <c r="CC35" s="598"/>
      <c r="CD35" s="598"/>
      <c r="CE35" s="598"/>
      <c r="CF35" s="598"/>
      <c r="CG35" s="598"/>
      <c r="CH35" s="598"/>
      <c r="CI35" s="598"/>
      <c r="CJ35" s="598"/>
      <c r="CK35" s="598"/>
      <c r="CL35" s="598"/>
      <c r="CM35" s="598"/>
      <c r="CN35" s="181"/>
      <c r="CO35" s="597">
        <f t="shared" ref="CO35:CO43" si="3">IF(CQ35="","",CO34+1)</f>
        <v>15</v>
      </c>
      <c r="CP35" s="597"/>
      <c r="CQ35" s="598" t="str">
        <f>IF('各会計、関係団体の財政状況及び健全化判断比率'!BS8="","",'各会計、関係団体の財政状況及び健全化判断比率'!BS8)</f>
        <v>兵庫県町土地開発公社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後期高齢者医療保険特別会計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丹波少年自然の家事務組合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兵庫県後期高齢者医療広域連合（一般会計）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兵庫県後期高齢者医療広域連合（特別会計）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猪名川上流広域ごみ処理施設組合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192</v>
      </c>
      <c r="E46" s="600" t="s">
        <v>193</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194</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195</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196</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197</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198</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199</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200</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HOH6PCK4q4YXyxB1rGCpUwdOgpwECeOBMf9riTWDhlVw5VuKnK8FSW/f/L7lv01N7raQmKYXUotsNEleDNETbA==" saltValue="7IfkiYyWj/lEVQ6rhbskD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201</v>
      </c>
      <c r="DI1" s="603"/>
      <c r="DJ1" s="603"/>
      <c r="DK1" s="603"/>
      <c r="DL1" s="603"/>
      <c r="DM1" s="603"/>
      <c r="DN1" s="604"/>
      <c r="DO1" s="214"/>
      <c r="DP1" s="602" t="s">
        <v>202</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204</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205</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207</v>
      </c>
      <c r="S4" s="606"/>
      <c r="T4" s="606"/>
      <c r="U4" s="606"/>
      <c r="V4" s="606"/>
      <c r="W4" s="606"/>
      <c r="X4" s="606"/>
      <c r="Y4" s="607"/>
      <c r="Z4" s="605" t="s">
        <v>208</v>
      </c>
      <c r="AA4" s="606"/>
      <c r="AB4" s="606"/>
      <c r="AC4" s="607"/>
      <c r="AD4" s="605" t="s">
        <v>209</v>
      </c>
      <c r="AE4" s="606"/>
      <c r="AF4" s="606"/>
      <c r="AG4" s="606"/>
      <c r="AH4" s="606"/>
      <c r="AI4" s="606"/>
      <c r="AJ4" s="606"/>
      <c r="AK4" s="607"/>
      <c r="AL4" s="605" t="s">
        <v>208</v>
      </c>
      <c r="AM4" s="606"/>
      <c r="AN4" s="606"/>
      <c r="AO4" s="607"/>
      <c r="AP4" s="608" t="s">
        <v>210</v>
      </c>
      <c r="AQ4" s="608"/>
      <c r="AR4" s="608"/>
      <c r="AS4" s="608"/>
      <c r="AT4" s="608"/>
      <c r="AU4" s="608"/>
      <c r="AV4" s="608"/>
      <c r="AW4" s="608"/>
      <c r="AX4" s="608"/>
      <c r="AY4" s="608"/>
      <c r="AZ4" s="608"/>
      <c r="BA4" s="608"/>
      <c r="BB4" s="608"/>
      <c r="BC4" s="608"/>
      <c r="BD4" s="608"/>
      <c r="BE4" s="608"/>
      <c r="BF4" s="608"/>
      <c r="BG4" s="608" t="s">
        <v>211</v>
      </c>
      <c r="BH4" s="608"/>
      <c r="BI4" s="608"/>
      <c r="BJ4" s="608"/>
      <c r="BK4" s="608"/>
      <c r="BL4" s="608"/>
      <c r="BM4" s="608"/>
      <c r="BN4" s="608"/>
      <c r="BO4" s="608" t="s">
        <v>208</v>
      </c>
      <c r="BP4" s="608"/>
      <c r="BQ4" s="608"/>
      <c r="BR4" s="608"/>
      <c r="BS4" s="608" t="s">
        <v>212</v>
      </c>
      <c r="BT4" s="608"/>
      <c r="BU4" s="608"/>
      <c r="BV4" s="608"/>
      <c r="BW4" s="608"/>
      <c r="BX4" s="608"/>
      <c r="BY4" s="608"/>
      <c r="BZ4" s="608"/>
      <c r="CA4" s="608"/>
      <c r="CB4" s="608"/>
      <c r="CD4" s="605" t="s">
        <v>213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214</v>
      </c>
      <c r="C5" s="610"/>
      <c r="D5" s="610"/>
      <c r="E5" s="610"/>
      <c r="F5" s="610"/>
      <c r="G5" s="610"/>
      <c r="H5" s="610"/>
      <c r="I5" s="610"/>
      <c r="J5" s="610"/>
      <c r="K5" s="610"/>
      <c r="L5" s="610"/>
      <c r="M5" s="610"/>
      <c r="N5" s="610"/>
      <c r="O5" s="610"/>
      <c r="P5" s="610"/>
      <c r="Q5" s="611"/>
      <c r="R5" s="612">
        <v>4324663</v>
      </c>
      <c r="S5" s="613"/>
      <c r="T5" s="613"/>
      <c r="U5" s="613"/>
      <c r="V5" s="613"/>
      <c r="W5" s="613"/>
      <c r="X5" s="613"/>
      <c r="Y5" s="614"/>
      <c r="Z5" s="615">
        <v>34.700000000000003</v>
      </c>
      <c r="AA5" s="615"/>
      <c r="AB5" s="615"/>
      <c r="AC5" s="615"/>
      <c r="AD5" s="616">
        <v>4224629</v>
      </c>
      <c r="AE5" s="616"/>
      <c r="AF5" s="616"/>
      <c r="AG5" s="616"/>
      <c r="AH5" s="616"/>
      <c r="AI5" s="616"/>
      <c r="AJ5" s="616"/>
      <c r="AK5" s="616"/>
      <c r="AL5" s="617">
        <v>56.3</v>
      </c>
      <c r="AM5" s="618"/>
      <c r="AN5" s="618"/>
      <c r="AO5" s="619"/>
      <c r="AP5" s="609" t="s">
        <v>215</v>
      </c>
      <c r="AQ5" s="610"/>
      <c r="AR5" s="610"/>
      <c r="AS5" s="610"/>
      <c r="AT5" s="610"/>
      <c r="AU5" s="610"/>
      <c r="AV5" s="610"/>
      <c r="AW5" s="610"/>
      <c r="AX5" s="610"/>
      <c r="AY5" s="610"/>
      <c r="AZ5" s="610"/>
      <c r="BA5" s="610"/>
      <c r="BB5" s="610"/>
      <c r="BC5" s="610"/>
      <c r="BD5" s="610"/>
      <c r="BE5" s="610"/>
      <c r="BF5" s="611"/>
      <c r="BG5" s="623">
        <v>4224629</v>
      </c>
      <c r="BH5" s="624"/>
      <c r="BI5" s="624"/>
      <c r="BJ5" s="624"/>
      <c r="BK5" s="624"/>
      <c r="BL5" s="624"/>
      <c r="BM5" s="624"/>
      <c r="BN5" s="625"/>
      <c r="BO5" s="626">
        <v>97.7</v>
      </c>
      <c r="BP5" s="626"/>
      <c r="BQ5" s="626"/>
      <c r="BR5" s="626"/>
      <c r="BS5" s="627">
        <v>65157</v>
      </c>
      <c r="BT5" s="627"/>
      <c r="BU5" s="627"/>
      <c r="BV5" s="627"/>
      <c r="BW5" s="627"/>
      <c r="BX5" s="627"/>
      <c r="BY5" s="627"/>
      <c r="BZ5" s="627"/>
      <c r="CA5" s="627"/>
      <c r="CB5" s="631"/>
      <c r="CD5" s="605" t="s">
        <v>210</v>
      </c>
      <c r="CE5" s="606"/>
      <c r="CF5" s="606"/>
      <c r="CG5" s="606"/>
      <c r="CH5" s="606"/>
      <c r="CI5" s="606"/>
      <c r="CJ5" s="606"/>
      <c r="CK5" s="606"/>
      <c r="CL5" s="606"/>
      <c r="CM5" s="606"/>
      <c r="CN5" s="606"/>
      <c r="CO5" s="606"/>
      <c r="CP5" s="606"/>
      <c r="CQ5" s="607"/>
      <c r="CR5" s="605" t="s">
        <v>216</v>
      </c>
      <c r="CS5" s="606"/>
      <c r="CT5" s="606"/>
      <c r="CU5" s="606"/>
      <c r="CV5" s="606"/>
      <c r="CW5" s="606"/>
      <c r="CX5" s="606"/>
      <c r="CY5" s="607"/>
      <c r="CZ5" s="605" t="s">
        <v>208</v>
      </c>
      <c r="DA5" s="606"/>
      <c r="DB5" s="606"/>
      <c r="DC5" s="607"/>
      <c r="DD5" s="605" t="s">
        <v>217</v>
      </c>
      <c r="DE5" s="606"/>
      <c r="DF5" s="606"/>
      <c r="DG5" s="606"/>
      <c r="DH5" s="606"/>
      <c r="DI5" s="606"/>
      <c r="DJ5" s="606"/>
      <c r="DK5" s="606"/>
      <c r="DL5" s="606"/>
      <c r="DM5" s="606"/>
      <c r="DN5" s="606"/>
      <c r="DO5" s="606"/>
      <c r="DP5" s="607"/>
      <c r="DQ5" s="605" t="s">
        <v>218</v>
      </c>
      <c r="DR5" s="606"/>
      <c r="DS5" s="606"/>
      <c r="DT5" s="606"/>
      <c r="DU5" s="606"/>
      <c r="DV5" s="606"/>
      <c r="DW5" s="606"/>
      <c r="DX5" s="606"/>
      <c r="DY5" s="606"/>
      <c r="DZ5" s="606"/>
      <c r="EA5" s="606"/>
      <c r="EB5" s="606"/>
      <c r="EC5" s="607"/>
    </row>
    <row r="6" spans="2:143" ht="11.25" customHeight="1" x14ac:dyDescent="0.15">
      <c r="B6" s="620" t="s">
        <v>219</v>
      </c>
      <c r="C6" s="621"/>
      <c r="D6" s="621"/>
      <c r="E6" s="621"/>
      <c r="F6" s="621"/>
      <c r="G6" s="621"/>
      <c r="H6" s="621"/>
      <c r="I6" s="621"/>
      <c r="J6" s="621"/>
      <c r="K6" s="621"/>
      <c r="L6" s="621"/>
      <c r="M6" s="621"/>
      <c r="N6" s="621"/>
      <c r="O6" s="621"/>
      <c r="P6" s="621"/>
      <c r="Q6" s="622"/>
      <c r="R6" s="623">
        <v>109161</v>
      </c>
      <c r="S6" s="624"/>
      <c r="T6" s="624"/>
      <c r="U6" s="624"/>
      <c r="V6" s="624"/>
      <c r="W6" s="624"/>
      <c r="X6" s="624"/>
      <c r="Y6" s="625"/>
      <c r="Z6" s="626">
        <v>0.9</v>
      </c>
      <c r="AA6" s="626"/>
      <c r="AB6" s="626"/>
      <c r="AC6" s="626"/>
      <c r="AD6" s="627">
        <v>109161</v>
      </c>
      <c r="AE6" s="627"/>
      <c r="AF6" s="627"/>
      <c r="AG6" s="627"/>
      <c r="AH6" s="627"/>
      <c r="AI6" s="627"/>
      <c r="AJ6" s="627"/>
      <c r="AK6" s="627"/>
      <c r="AL6" s="628">
        <v>1.5</v>
      </c>
      <c r="AM6" s="629"/>
      <c r="AN6" s="629"/>
      <c r="AO6" s="630"/>
      <c r="AP6" s="620" t="s">
        <v>220</v>
      </c>
      <c r="AQ6" s="621"/>
      <c r="AR6" s="621"/>
      <c r="AS6" s="621"/>
      <c r="AT6" s="621"/>
      <c r="AU6" s="621"/>
      <c r="AV6" s="621"/>
      <c r="AW6" s="621"/>
      <c r="AX6" s="621"/>
      <c r="AY6" s="621"/>
      <c r="AZ6" s="621"/>
      <c r="BA6" s="621"/>
      <c r="BB6" s="621"/>
      <c r="BC6" s="621"/>
      <c r="BD6" s="621"/>
      <c r="BE6" s="621"/>
      <c r="BF6" s="622"/>
      <c r="BG6" s="623">
        <v>4224629</v>
      </c>
      <c r="BH6" s="624"/>
      <c r="BI6" s="624"/>
      <c r="BJ6" s="624"/>
      <c r="BK6" s="624"/>
      <c r="BL6" s="624"/>
      <c r="BM6" s="624"/>
      <c r="BN6" s="625"/>
      <c r="BO6" s="626">
        <v>97.7</v>
      </c>
      <c r="BP6" s="626"/>
      <c r="BQ6" s="626"/>
      <c r="BR6" s="626"/>
      <c r="BS6" s="627">
        <v>65157</v>
      </c>
      <c r="BT6" s="627"/>
      <c r="BU6" s="627"/>
      <c r="BV6" s="627"/>
      <c r="BW6" s="627"/>
      <c r="BX6" s="627"/>
      <c r="BY6" s="627"/>
      <c r="BZ6" s="627"/>
      <c r="CA6" s="627"/>
      <c r="CB6" s="631"/>
      <c r="CD6" s="609" t="s">
        <v>221</v>
      </c>
      <c r="CE6" s="610"/>
      <c r="CF6" s="610"/>
      <c r="CG6" s="610"/>
      <c r="CH6" s="610"/>
      <c r="CI6" s="610"/>
      <c r="CJ6" s="610"/>
      <c r="CK6" s="610"/>
      <c r="CL6" s="610"/>
      <c r="CM6" s="610"/>
      <c r="CN6" s="610"/>
      <c r="CO6" s="610"/>
      <c r="CP6" s="610"/>
      <c r="CQ6" s="611"/>
      <c r="CR6" s="623">
        <v>139532</v>
      </c>
      <c r="CS6" s="624"/>
      <c r="CT6" s="624"/>
      <c r="CU6" s="624"/>
      <c r="CV6" s="624"/>
      <c r="CW6" s="624"/>
      <c r="CX6" s="624"/>
      <c r="CY6" s="625"/>
      <c r="CZ6" s="617">
        <v>1.2</v>
      </c>
      <c r="DA6" s="618"/>
      <c r="DB6" s="618"/>
      <c r="DC6" s="634"/>
      <c r="DD6" s="632" t="s">
        <v>122</v>
      </c>
      <c r="DE6" s="624"/>
      <c r="DF6" s="624"/>
      <c r="DG6" s="624"/>
      <c r="DH6" s="624"/>
      <c r="DI6" s="624"/>
      <c r="DJ6" s="624"/>
      <c r="DK6" s="624"/>
      <c r="DL6" s="624"/>
      <c r="DM6" s="624"/>
      <c r="DN6" s="624"/>
      <c r="DO6" s="624"/>
      <c r="DP6" s="625"/>
      <c r="DQ6" s="632">
        <v>139532</v>
      </c>
      <c r="DR6" s="624"/>
      <c r="DS6" s="624"/>
      <c r="DT6" s="624"/>
      <c r="DU6" s="624"/>
      <c r="DV6" s="624"/>
      <c r="DW6" s="624"/>
      <c r="DX6" s="624"/>
      <c r="DY6" s="624"/>
      <c r="DZ6" s="624"/>
      <c r="EA6" s="624"/>
      <c r="EB6" s="624"/>
      <c r="EC6" s="633"/>
    </row>
    <row r="7" spans="2:143" ht="11.25" customHeight="1" x14ac:dyDescent="0.15">
      <c r="B7" s="620" t="s">
        <v>222</v>
      </c>
      <c r="C7" s="621"/>
      <c r="D7" s="621"/>
      <c r="E7" s="621"/>
      <c r="F7" s="621"/>
      <c r="G7" s="621"/>
      <c r="H7" s="621"/>
      <c r="I7" s="621"/>
      <c r="J7" s="621"/>
      <c r="K7" s="621"/>
      <c r="L7" s="621"/>
      <c r="M7" s="621"/>
      <c r="N7" s="621"/>
      <c r="O7" s="621"/>
      <c r="P7" s="621"/>
      <c r="Q7" s="622"/>
      <c r="R7" s="623">
        <v>2357</v>
      </c>
      <c r="S7" s="624"/>
      <c r="T7" s="624"/>
      <c r="U7" s="624"/>
      <c r="V7" s="624"/>
      <c r="W7" s="624"/>
      <c r="X7" s="624"/>
      <c r="Y7" s="625"/>
      <c r="Z7" s="626">
        <v>0</v>
      </c>
      <c r="AA7" s="626"/>
      <c r="AB7" s="626"/>
      <c r="AC7" s="626"/>
      <c r="AD7" s="627">
        <v>2357</v>
      </c>
      <c r="AE7" s="627"/>
      <c r="AF7" s="627"/>
      <c r="AG7" s="627"/>
      <c r="AH7" s="627"/>
      <c r="AI7" s="627"/>
      <c r="AJ7" s="627"/>
      <c r="AK7" s="627"/>
      <c r="AL7" s="628">
        <v>0</v>
      </c>
      <c r="AM7" s="629"/>
      <c r="AN7" s="629"/>
      <c r="AO7" s="630"/>
      <c r="AP7" s="620" t="s">
        <v>223</v>
      </c>
      <c r="AQ7" s="621"/>
      <c r="AR7" s="621"/>
      <c r="AS7" s="621"/>
      <c r="AT7" s="621"/>
      <c r="AU7" s="621"/>
      <c r="AV7" s="621"/>
      <c r="AW7" s="621"/>
      <c r="AX7" s="621"/>
      <c r="AY7" s="621"/>
      <c r="AZ7" s="621"/>
      <c r="BA7" s="621"/>
      <c r="BB7" s="621"/>
      <c r="BC7" s="621"/>
      <c r="BD7" s="621"/>
      <c r="BE7" s="621"/>
      <c r="BF7" s="622"/>
      <c r="BG7" s="623">
        <v>1904937</v>
      </c>
      <c r="BH7" s="624"/>
      <c r="BI7" s="624"/>
      <c r="BJ7" s="624"/>
      <c r="BK7" s="624"/>
      <c r="BL7" s="624"/>
      <c r="BM7" s="624"/>
      <c r="BN7" s="625"/>
      <c r="BO7" s="626">
        <v>44</v>
      </c>
      <c r="BP7" s="626"/>
      <c r="BQ7" s="626"/>
      <c r="BR7" s="626"/>
      <c r="BS7" s="627">
        <v>65157</v>
      </c>
      <c r="BT7" s="627"/>
      <c r="BU7" s="627"/>
      <c r="BV7" s="627"/>
      <c r="BW7" s="627"/>
      <c r="BX7" s="627"/>
      <c r="BY7" s="627"/>
      <c r="BZ7" s="627"/>
      <c r="CA7" s="627"/>
      <c r="CB7" s="631"/>
      <c r="CD7" s="620" t="s">
        <v>224</v>
      </c>
      <c r="CE7" s="621"/>
      <c r="CF7" s="621"/>
      <c r="CG7" s="621"/>
      <c r="CH7" s="621"/>
      <c r="CI7" s="621"/>
      <c r="CJ7" s="621"/>
      <c r="CK7" s="621"/>
      <c r="CL7" s="621"/>
      <c r="CM7" s="621"/>
      <c r="CN7" s="621"/>
      <c r="CO7" s="621"/>
      <c r="CP7" s="621"/>
      <c r="CQ7" s="622"/>
      <c r="CR7" s="623">
        <v>1648803</v>
      </c>
      <c r="CS7" s="624"/>
      <c r="CT7" s="624"/>
      <c r="CU7" s="624"/>
      <c r="CV7" s="624"/>
      <c r="CW7" s="624"/>
      <c r="CX7" s="624"/>
      <c r="CY7" s="625"/>
      <c r="CZ7" s="626">
        <v>13.9</v>
      </c>
      <c r="DA7" s="626"/>
      <c r="DB7" s="626"/>
      <c r="DC7" s="626"/>
      <c r="DD7" s="632" t="s">
        <v>122</v>
      </c>
      <c r="DE7" s="624"/>
      <c r="DF7" s="624"/>
      <c r="DG7" s="624"/>
      <c r="DH7" s="624"/>
      <c r="DI7" s="624"/>
      <c r="DJ7" s="624"/>
      <c r="DK7" s="624"/>
      <c r="DL7" s="624"/>
      <c r="DM7" s="624"/>
      <c r="DN7" s="624"/>
      <c r="DO7" s="624"/>
      <c r="DP7" s="625"/>
      <c r="DQ7" s="632">
        <v>1470894</v>
      </c>
      <c r="DR7" s="624"/>
      <c r="DS7" s="624"/>
      <c r="DT7" s="624"/>
      <c r="DU7" s="624"/>
      <c r="DV7" s="624"/>
      <c r="DW7" s="624"/>
      <c r="DX7" s="624"/>
      <c r="DY7" s="624"/>
      <c r="DZ7" s="624"/>
      <c r="EA7" s="624"/>
      <c r="EB7" s="624"/>
      <c r="EC7" s="633"/>
    </row>
    <row r="8" spans="2:143" ht="11.25" customHeight="1" x14ac:dyDescent="0.15">
      <c r="B8" s="620" t="s">
        <v>225</v>
      </c>
      <c r="C8" s="621"/>
      <c r="D8" s="621"/>
      <c r="E8" s="621"/>
      <c r="F8" s="621"/>
      <c r="G8" s="621"/>
      <c r="H8" s="621"/>
      <c r="I8" s="621"/>
      <c r="J8" s="621"/>
      <c r="K8" s="621"/>
      <c r="L8" s="621"/>
      <c r="M8" s="621"/>
      <c r="N8" s="621"/>
      <c r="O8" s="621"/>
      <c r="P8" s="621"/>
      <c r="Q8" s="622"/>
      <c r="R8" s="623">
        <v>43074</v>
      </c>
      <c r="S8" s="624"/>
      <c r="T8" s="624"/>
      <c r="U8" s="624"/>
      <c r="V8" s="624"/>
      <c r="W8" s="624"/>
      <c r="X8" s="624"/>
      <c r="Y8" s="625"/>
      <c r="Z8" s="626">
        <v>0.3</v>
      </c>
      <c r="AA8" s="626"/>
      <c r="AB8" s="626"/>
      <c r="AC8" s="626"/>
      <c r="AD8" s="627">
        <v>43074</v>
      </c>
      <c r="AE8" s="627"/>
      <c r="AF8" s="627"/>
      <c r="AG8" s="627"/>
      <c r="AH8" s="627"/>
      <c r="AI8" s="627"/>
      <c r="AJ8" s="627"/>
      <c r="AK8" s="627"/>
      <c r="AL8" s="628">
        <v>0.6</v>
      </c>
      <c r="AM8" s="629"/>
      <c r="AN8" s="629"/>
      <c r="AO8" s="630"/>
      <c r="AP8" s="620" t="s">
        <v>226</v>
      </c>
      <c r="AQ8" s="621"/>
      <c r="AR8" s="621"/>
      <c r="AS8" s="621"/>
      <c r="AT8" s="621"/>
      <c r="AU8" s="621"/>
      <c r="AV8" s="621"/>
      <c r="AW8" s="621"/>
      <c r="AX8" s="621"/>
      <c r="AY8" s="621"/>
      <c r="AZ8" s="621"/>
      <c r="BA8" s="621"/>
      <c r="BB8" s="621"/>
      <c r="BC8" s="621"/>
      <c r="BD8" s="621"/>
      <c r="BE8" s="621"/>
      <c r="BF8" s="622"/>
      <c r="BG8" s="623">
        <v>51685</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227</v>
      </c>
      <c r="CE8" s="621"/>
      <c r="CF8" s="621"/>
      <c r="CG8" s="621"/>
      <c r="CH8" s="621"/>
      <c r="CI8" s="621"/>
      <c r="CJ8" s="621"/>
      <c r="CK8" s="621"/>
      <c r="CL8" s="621"/>
      <c r="CM8" s="621"/>
      <c r="CN8" s="621"/>
      <c r="CO8" s="621"/>
      <c r="CP8" s="621"/>
      <c r="CQ8" s="622"/>
      <c r="CR8" s="623">
        <v>3979967</v>
      </c>
      <c r="CS8" s="624"/>
      <c r="CT8" s="624"/>
      <c r="CU8" s="624"/>
      <c r="CV8" s="624"/>
      <c r="CW8" s="624"/>
      <c r="CX8" s="624"/>
      <c r="CY8" s="625"/>
      <c r="CZ8" s="626">
        <v>33.5</v>
      </c>
      <c r="DA8" s="626"/>
      <c r="DB8" s="626"/>
      <c r="DC8" s="626"/>
      <c r="DD8" s="632">
        <v>8406</v>
      </c>
      <c r="DE8" s="624"/>
      <c r="DF8" s="624"/>
      <c r="DG8" s="624"/>
      <c r="DH8" s="624"/>
      <c r="DI8" s="624"/>
      <c r="DJ8" s="624"/>
      <c r="DK8" s="624"/>
      <c r="DL8" s="624"/>
      <c r="DM8" s="624"/>
      <c r="DN8" s="624"/>
      <c r="DO8" s="624"/>
      <c r="DP8" s="625"/>
      <c r="DQ8" s="632">
        <v>2324071</v>
      </c>
      <c r="DR8" s="624"/>
      <c r="DS8" s="624"/>
      <c r="DT8" s="624"/>
      <c r="DU8" s="624"/>
      <c r="DV8" s="624"/>
      <c r="DW8" s="624"/>
      <c r="DX8" s="624"/>
      <c r="DY8" s="624"/>
      <c r="DZ8" s="624"/>
      <c r="EA8" s="624"/>
      <c r="EB8" s="624"/>
      <c r="EC8" s="633"/>
    </row>
    <row r="9" spans="2:143" ht="11.25" customHeight="1" x14ac:dyDescent="0.15">
      <c r="B9" s="620" t="s">
        <v>228</v>
      </c>
      <c r="C9" s="621"/>
      <c r="D9" s="621"/>
      <c r="E9" s="621"/>
      <c r="F9" s="621"/>
      <c r="G9" s="621"/>
      <c r="H9" s="621"/>
      <c r="I9" s="621"/>
      <c r="J9" s="621"/>
      <c r="K9" s="621"/>
      <c r="L9" s="621"/>
      <c r="M9" s="621"/>
      <c r="N9" s="621"/>
      <c r="O9" s="621"/>
      <c r="P9" s="621"/>
      <c r="Q9" s="622"/>
      <c r="R9" s="623">
        <v>45737</v>
      </c>
      <c r="S9" s="624"/>
      <c r="T9" s="624"/>
      <c r="U9" s="624"/>
      <c r="V9" s="624"/>
      <c r="W9" s="624"/>
      <c r="X9" s="624"/>
      <c r="Y9" s="625"/>
      <c r="Z9" s="626">
        <v>0.4</v>
      </c>
      <c r="AA9" s="626"/>
      <c r="AB9" s="626"/>
      <c r="AC9" s="626"/>
      <c r="AD9" s="627">
        <v>45737</v>
      </c>
      <c r="AE9" s="627"/>
      <c r="AF9" s="627"/>
      <c r="AG9" s="627"/>
      <c r="AH9" s="627"/>
      <c r="AI9" s="627"/>
      <c r="AJ9" s="627"/>
      <c r="AK9" s="627"/>
      <c r="AL9" s="628">
        <v>0.6</v>
      </c>
      <c r="AM9" s="629"/>
      <c r="AN9" s="629"/>
      <c r="AO9" s="630"/>
      <c r="AP9" s="620" t="s">
        <v>229</v>
      </c>
      <c r="AQ9" s="621"/>
      <c r="AR9" s="621"/>
      <c r="AS9" s="621"/>
      <c r="AT9" s="621"/>
      <c r="AU9" s="621"/>
      <c r="AV9" s="621"/>
      <c r="AW9" s="621"/>
      <c r="AX9" s="621"/>
      <c r="AY9" s="621"/>
      <c r="AZ9" s="621"/>
      <c r="BA9" s="621"/>
      <c r="BB9" s="621"/>
      <c r="BC9" s="621"/>
      <c r="BD9" s="621"/>
      <c r="BE9" s="621"/>
      <c r="BF9" s="622"/>
      <c r="BG9" s="623">
        <v>1560665</v>
      </c>
      <c r="BH9" s="624"/>
      <c r="BI9" s="624"/>
      <c r="BJ9" s="624"/>
      <c r="BK9" s="624"/>
      <c r="BL9" s="624"/>
      <c r="BM9" s="624"/>
      <c r="BN9" s="625"/>
      <c r="BO9" s="626">
        <v>36.1</v>
      </c>
      <c r="BP9" s="626"/>
      <c r="BQ9" s="626"/>
      <c r="BR9" s="626"/>
      <c r="BS9" s="627" t="s">
        <v>122</v>
      </c>
      <c r="BT9" s="627"/>
      <c r="BU9" s="627"/>
      <c r="BV9" s="627"/>
      <c r="BW9" s="627"/>
      <c r="BX9" s="627"/>
      <c r="BY9" s="627"/>
      <c r="BZ9" s="627"/>
      <c r="CA9" s="627"/>
      <c r="CB9" s="631"/>
      <c r="CD9" s="620" t="s">
        <v>230</v>
      </c>
      <c r="CE9" s="621"/>
      <c r="CF9" s="621"/>
      <c r="CG9" s="621"/>
      <c r="CH9" s="621"/>
      <c r="CI9" s="621"/>
      <c r="CJ9" s="621"/>
      <c r="CK9" s="621"/>
      <c r="CL9" s="621"/>
      <c r="CM9" s="621"/>
      <c r="CN9" s="621"/>
      <c r="CO9" s="621"/>
      <c r="CP9" s="621"/>
      <c r="CQ9" s="622"/>
      <c r="CR9" s="623">
        <v>1186176</v>
      </c>
      <c r="CS9" s="624"/>
      <c r="CT9" s="624"/>
      <c r="CU9" s="624"/>
      <c r="CV9" s="624"/>
      <c r="CW9" s="624"/>
      <c r="CX9" s="624"/>
      <c r="CY9" s="625"/>
      <c r="CZ9" s="626">
        <v>10</v>
      </c>
      <c r="DA9" s="626"/>
      <c r="DB9" s="626"/>
      <c r="DC9" s="626"/>
      <c r="DD9" s="632">
        <v>9977</v>
      </c>
      <c r="DE9" s="624"/>
      <c r="DF9" s="624"/>
      <c r="DG9" s="624"/>
      <c r="DH9" s="624"/>
      <c r="DI9" s="624"/>
      <c r="DJ9" s="624"/>
      <c r="DK9" s="624"/>
      <c r="DL9" s="624"/>
      <c r="DM9" s="624"/>
      <c r="DN9" s="624"/>
      <c r="DO9" s="624"/>
      <c r="DP9" s="625"/>
      <c r="DQ9" s="632">
        <v>918382</v>
      </c>
      <c r="DR9" s="624"/>
      <c r="DS9" s="624"/>
      <c r="DT9" s="624"/>
      <c r="DU9" s="624"/>
      <c r="DV9" s="624"/>
      <c r="DW9" s="624"/>
      <c r="DX9" s="624"/>
      <c r="DY9" s="624"/>
      <c r="DZ9" s="624"/>
      <c r="EA9" s="624"/>
      <c r="EB9" s="624"/>
      <c r="EC9" s="633"/>
    </row>
    <row r="10" spans="2:143" ht="11.25" customHeight="1" x14ac:dyDescent="0.15">
      <c r="B10" s="620" t="s">
        <v>231</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232</v>
      </c>
      <c r="AQ10" s="621"/>
      <c r="AR10" s="621"/>
      <c r="AS10" s="621"/>
      <c r="AT10" s="621"/>
      <c r="AU10" s="621"/>
      <c r="AV10" s="621"/>
      <c r="AW10" s="621"/>
      <c r="AX10" s="621"/>
      <c r="AY10" s="621"/>
      <c r="AZ10" s="621"/>
      <c r="BA10" s="621"/>
      <c r="BB10" s="621"/>
      <c r="BC10" s="621"/>
      <c r="BD10" s="621"/>
      <c r="BE10" s="621"/>
      <c r="BF10" s="622"/>
      <c r="BG10" s="623">
        <v>61336</v>
      </c>
      <c r="BH10" s="624"/>
      <c r="BI10" s="624"/>
      <c r="BJ10" s="624"/>
      <c r="BK10" s="624"/>
      <c r="BL10" s="624"/>
      <c r="BM10" s="624"/>
      <c r="BN10" s="625"/>
      <c r="BO10" s="626">
        <v>1.4</v>
      </c>
      <c r="BP10" s="626"/>
      <c r="BQ10" s="626"/>
      <c r="BR10" s="626"/>
      <c r="BS10" s="627" t="s">
        <v>122</v>
      </c>
      <c r="BT10" s="627"/>
      <c r="BU10" s="627"/>
      <c r="BV10" s="627"/>
      <c r="BW10" s="627"/>
      <c r="BX10" s="627"/>
      <c r="BY10" s="627"/>
      <c r="BZ10" s="627"/>
      <c r="CA10" s="627"/>
      <c r="CB10" s="631"/>
      <c r="CD10" s="620" t="s">
        <v>233</v>
      </c>
      <c r="CE10" s="621"/>
      <c r="CF10" s="621"/>
      <c r="CG10" s="621"/>
      <c r="CH10" s="621"/>
      <c r="CI10" s="621"/>
      <c r="CJ10" s="621"/>
      <c r="CK10" s="621"/>
      <c r="CL10" s="621"/>
      <c r="CM10" s="621"/>
      <c r="CN10" s="621"/>
      <c r="CO10" s="621"/>
      <c r="CP10" s="621"/>
      <c r="CQ10" s="622"/>
      <c r="CR10" s="623">
        <v>18055</v>
      </c>
      <c r="CS10" s="624"/>
      <c r="CT10" s="624"/>
      <c r="CU10" s="624"/>
      <c r="CV10" s="624"/>
      <c r="CW10" s="624"/>
      <c r="CX10" s="624"/>
      <c r="CY10" s="625"/>
      <c r="CZ10" s="626">
        <v>0.2</v>
      </c>
      <c r="DA10" s="626"/>
      <c r="DB10" s="626"/>
      <c r="DC10" s="626"/>
      <c r="DD10" s="632" t="s">
        <v>122</v>
      </c>
      <c r="DE10" s="624"/>
      <c r="DF10" s="624"/>
      <c r="DG10" s="624"/>
      <c r="DH10" s="624"/>
      <c r="DI10" s="624"/>
      <c r="DJ10" s="624"/>
      <c r="DK10" s="624"/>
      <c r="DL10" s="624"/>
      <c r="DM10" s="624"/>
      <c r="DN10" s="624"/>
      <c r="DO10" s="624"/>
      <c r="DP10" s="625"/>
      <c r="DQ10" s="632">
        <v>18055</v>
      </c>
      <c r="DR10" s="624"/>
      <c r="DS10" s="624"/>
      <c r="DT10" s="624"/>
      <c r="DU10" s="624"/>
      <c r="DV10" s="624"/>
      <c r="DW10" s="624"/>
      <c r="DX10" s="624"/>
      <c r="DY10" s="624"/>
      <c r="DZ10" s="624"/>
      <c r="EA10" s="624"/>
      <c r="EB10" s="624"/>
      <c r="EC10" s="633"/>
    </row>
    <row r="11" spans="2:143" ht="11.25" customHeight="1" x14ac:dyDescent="0.15">
      <c r="B11" s="620" t="s">
        <v>234</v>
      </c>
      <c r="C11" s="621"/>
      <c r="D11" s="621"/>
      <c r="E11" s="621"/>
      <c r="F11" s="621"/>
      <c r="G11" s="621"/>
      <c r="H11" s="621"/>
      <c r="I11" s="621"/>
      <c r="J11" s="621"/>
      <c r="K11" s="621"/>
      <c r="L11" s="621"/>
      <c r="M11" s="621"/>
      <c r="N11" s="621"/>
      <c r="O11" s="621"/>
      <c r="P11" s="621"/>
      <c r="Q11" s="622"/>
      <c r="R11" s="623">
        <v>631255</v>
      </c>
      <c r="S11" s="624"/>
      <c r="T11" s="624"/>
      <c r="U11" s="624"/>
      <c r="V11" s="624"/>
      <c r="W11" s="624"/>
      <c r="X11" s="624"/>
      <c r="Y11" s="625"/>
      <c r="Z11" s="628">
        <v>5.0999999999999996</v>
      </c>
      <c r="AA11" s="629"/>
      <c r="AB11" s="629"/>
      <c r="AC11" s="635"/>
      <c r="AD11" s="632">
        <v>631255</v>
      </c>
      <c r="AE11" s="624"/>
      <c r="AF11" s="624"/>
      <c r="AG11" s="624"/>
      <c r="AH11" s="624"/>
      <c r="AI11" s="624"/>
      <c r="AJ11" s="624"/>
      <c r="AK11" s="625"/>
      <c r="AL11" s="628">
        <v>8.4</v>
      </c>
      <c r="AM11" s="629"/>
      <c r="AN11" s="629"/>
      <c r="AO11" s="630"/>
      <c r="AP11" s="620" t="s">
        <v>235</v>
      </c>
      <c r="AQ11" s="621"/>
      <c r="AR11" s="621"/>
      <c r="AS11" s="621"/>
      <c r="AT11" s="621"/>
      <c r="AU11" s="621"/>
      <c r="AV11" s="621"/>
      <c r="AW11" s="621"/>
      <c r="AX11" s="621"/>
      <c r="AY11" s="621"/>
      <c r="AZ11" s="621"/>
      <c r="BA11" s="621"/>
      <c r="BB11" s="621"/>
      <c r="BC11" s="621"/>
      <c r="BD11" s="621"/>
      <c r="BE11" s="621"/>
      <c r="BF11" s="622"/>
      <c r="BG11" s="623">
        <v>231251</v>
      </c>
      <c r="BH11" s="624"/>
      <c r="BI11" s="624"/>
      <c r="BJ11" s="624"/>
      <c r="BK11" s="624"/>
      <c r="BL11" s="624"/>
      <c r="BM11" s="624"/>
      <c r="BN11" s="625"/>
      <c r="BO11" s="626">
        <v>5.3</v>
      </c>
      <c r="BP11" s="626"/>
      <c r="BQ11" s="626"/>
      <c r="BR11" s="626"/>
      <c r="BS11" s="627">
        <v>65157</v>
      </c>
      <c r="BT11" s="627"/>
      <c r="BU11" s="627"/>
      <c r="BV11" s="627"/>
      <c r="BW11" s="627"/>
      <c r="BX11" s="627"/>
      <c r="BY11" s="627"/>
      <c r="BZ11" s="627"/>
      <c r="CA11" s="627"/>
      <c r="CB11" s="631"/>
      <c r="CD11" s="620" t="s">
        <v>236</v>
      </c>
      <c r="CE11" s="621"/>
      <c r="CF11" s="621"/>
      <c r="CG11" s="621"/>
      <c r="CH11" s="621"/>
      <c r="CI11" s="621"/>
      <c r="CJ11" s="621"/>
      <c r="CK11" s="621"/>
      <c r="CL11" s="621"/>
      <c r="CM11" s="621"/>
      <c r="CN11" s="621"/>
      <c r="CO11" s="621"/>
      <c r="CP11" s="621"/>
      <c r="CQ11" s="622"/>
      <c r="CR11" s="623">
        <v>267193</v>
      </c>
      <c r="CS11" s="624"/>
      <c r="CT11" s="624"/>
      <c r="CU11" s="624"/>
      <c r="CV11" s="624"/>
      <c r="CW11" s="624"/>
      <c r="CX11" s="624"/>
      <c r="CY11" s="625"/>
      <c r="CZ11" s="626">
        <v>2.2000000000000002</v>
      </c>
      <c r="DA11" s="626"/>
      <c r="DB11" s="626"/>
      <c r="DC11" s="626"/>
      <c r="DD11" s="632">
        <v>69580</v>
      </c>
      <c r="DE11" s="624"/>
      <c r="DF11" s="624"/>
      <c r="DG11" s="624"/>
      <c r="DH11" s="624"/>
      <c r="DI11" s="624"/>
      <c r="DJ11" s="624"/>
      <c r="DK11" s="624"/>
      <c r="DL11" s="624"/>
      <c r="DM11" s="624"/>
      <c r="DN11" s="624"/>
      <c r="DO11" s="624"/>
      <c r="DP11" s="625"/>
      <c r="DQ11" s="632">
        <v>123744</v>
      </c>
      <c r="DR11" s="624"/>
      <c r="DS11" s="624"/>
      <c r="DT11" s="624"/>
      <c r="DU11" s="624"/>
      <c r="DV11" s="624"/>
      <c r="DW11" s="624"/>
      <c r="DX11" s="624"/>
      <c r="DY11" s="624"/>
      <c r="DZ11" s="624"/>
      <c r="EA11" s="624"/>
      <c r="EB11" s="624"/>
      <c r="EC11" s="633"/>
    </row>
    <row r="12" spans="2:143" ht="11.25" customHeight="1" x14ac:dyDescent="0.15">
      <c r="B12" s="620" t="s">
        <v>237</v>
      </c>
      <c r="C12" s="621"/>
      <c r="D12" s="621"/>
      <c r="E12" s="621"/>
      <c r="F12" s="621"/>
      <c r="G12" s="621"/>
      <c r="H12" s="621"/>
      <c r="I12" s="621"/>
      <c r="J12" s="621"/>
      <c r="K12" s="621"/>
      <c r="L12" s="621"/>
      <c r="M12" s="621"/>
      <c r="N12" s="621"/>
      <c r="O12" s="621"/>
      <c r="P12" s="621"/>
      <c r="Q12" s="622"/>
      <c r="R12" s="623">
        <v>53825</v>
      </c>
      <c r="S12" s="624"/>
      <c r="T12" s="624"/>
      <c r="U12" s="624"/>
      <c r="V12" s="624"/>
      <c r="W12" s="624"/>
      <c r="X12" s="624"/>
      <c r="Y12" s="625"/>
      <c r="Z12" s="626">
        <v>0.4</v>
      </c>
      <c r="AA12" s="626"/>
      <c r="AB12" s="626"/>
      <c r="AC12" s="626"/>
      <c r="AD12" s="627">
        <v>53825</v>
      </c>
      <c r="AE12" s="627"/>
      <c r="AF12" s="627"/>
      <c r="AG12" s="627"/>
      <c r="AH12" s="627"/>
      <c r="AI12" s="627"/>
      <c r="AJ12" s="627"/>
      <c r="AK12" s="627"/>
      <c r="AL12" s="628">
        <v>0.7</v>
      </c>
      <c r="AM12" s="629"/>
      <c r="AN12" s="629"/>
      <c r="AO12" s="630"/>
      <c r="AP12" s="620" t="s">
        <v>238</v>
      </c>
      <c r="AQ12" s="621"/>
      <c r="AR12" s="621"/>
      <c r="AS12" s="621"/>
      <c r="AT12" s="621"/>
      <c r="AU12" s="621"/>
      <c r="AV12" s="621"/>
      <c r="AW12" s="621"/>
      <c r="AX12" s="621"/>
      <c r="AY12" s="621"/>
      <c r="AZ12" s="621"/>
      <c r="BA12" s="621"/>
      <c r="BB12" s="621"/>
      <c r="BC12" s="621"/>
      <c r="BD12" s="621"/>
      <c r="BE12" s="621"/>
      <c r="BF12" s="622"/>
      <c r="BG12" s="623">
        <v>2086474</v>
      </c>
      <c r="BH12" s="624"/>
      <c r="BI12" s="624"/>
      <c r="BJ12" s="624"/>
      <c r="BK12" s="624"/>
      <c r="BL12" s="624"/>
      <c r="BM12" s="624"/>
      <c r="BN12" s="625"/>
      <c r="BO12" s="626">
        <v>48.2</v>
      </c>
      <c r="BP12" s="626"/>
      <c r="BQ12" s="626"/>
      <c r="BR12" s="626"/>
      <c r="BS12" s="627" t="s">
        <v>122</v>
      </c>
      <c r="BT12" s="627"/>
      <c r="BU12" s="627"/>
      <c r="BV12" s="627"/>
      <c r="BW12" s="627"/>
      <c r="BX12" s="627"/>
      <c r="BY12" s="627"/>
      <c r="BZ12" s="627"/>
      <c r="CA12" s="627"/>
      <c r="CB12" s="631"/>
      <c r="CD12" s="620" t="s">
        <v>239</v>
      </c>
      <c r="CE12" s="621"/>
      <c r="CF12" s="621"/>
      <c r="CG12" s="621"/>
      <c r="CH12" s="621"/>
      <c r="CI12" s="621"/>
      <c r="CJ12" s="621"/>
      <c r="CK12" s="621"/>
      <c r="CL12" s="621"/>
      <c r="CM12" s="621"/>
      <c r="CN12" s="621"/>
      <c r="CO12" s="621"/>
      <c r="CP12" s="621"/>
      <c r="CQ12" s="622"/>
      <c r="CR12" s="623">
        <v>127812</v>
      </c>
      <c r="CS12" s="624"/>
      <c r="CT12" s="624"/>
      <c r="CU12" s="624"/>
      <c r="CV12" s="624"/>
      <c r="CW12" s="624"/>
      <c r="CX12" s="624"/>
      <c r="CY12" s="625"/>
      <c r="CZ12" s="626">
        <v>1.1000000000000001</v>
      </c>
      <c r="DA12" s="626"/>
      <c r="DB12" s="626"/>
      <c r="DC12" s="626"/>
      <c r="DD12" s="632" t="s">
        <v>122</v>
      </c>
      <c r="DE12" s="624"/>
      <c r="DF12" s="624"/>
      <c r="DG12" s="624"/>
      <c r="DH12" s="624"/>
      <c r="DI12" s="624"/>
      <c r="DJ12" s="624"/>
      <c r="DK12" s="624"/>
      <c r="DL12" s="624"/>
      <c r="DM12" s="624"/>
      <c r="DN12" s="624"/>
      <c r="DO12" s="624"/>
      <c r="DP12" s="625"/>
      <c r="DQ12" s="632">
        <v>111873</v>
      </c>
      <c r="DR12" s="624"/>
      <c r="DS12" s="624"/>
      <c r="DT12" s="624"/>
      <c r="DU12" s="624"/>
      <c r="DV12" s="624"/>
      <c r="DW12" s="624"/>
      <c r="DX12" s="624"/>
      <c r="DY12" s="624"/>
      <c r="DZ12" s="624"/>
      <c r="EA12" s="624"/>
      <c r="EB12" s="624"/>
      <c r="EC12" s="633"/>
    </row>
    <row r="13" spans="2:143" ht="11.25" customHeight="1" x14ac:dyDescent="0.15">
      <c r="B13" s="620" t="s">
        <v>240</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241</v>
      </c>
      <c r="AQ13" s="621"/>
      <c r="AR13" s="621"/>
      <c r="AS13" s="621"/>
      <c r="AT13" s="621"/>
      <c r="AU13" s="621"/>
      <c r="AV13" s="621"/>
      <c r="AW13" s="621"/>
      <c r="AX13" s="621"/>
      <c r="AY13" s="621"/>
      <c r="AZ13" s="621"/>
      <c r="BA13" s="621"/>
      <c r="BB13" s="621"/>
      <c r="BC13" s="621"/>
      <c r="BD13" s="621"/>
      <c r="BE13" s="621"/>
      <c r="BF13" s="622"/>
      <c r="BG13" s="623">
        <v>2084349</v>
      </c>
      <c r="BH13" s="624"/>
      <c r="BI13" s="624"/>
      <c r="BJ13" s="624"/>
      <c r="BK13" s="624"/>
      <c r="BL13" s="624"/>
      <c r="BM13" s="624"/>
      <c r="BN13" s="625"/>
      <c r="BO13" s="626">
        <v>48.2</v>
      </c>
      <c r="BP13" s="626"/>
      <c r="BQ13" s="626"/>
      <c r="BR13" s="626"/>
      <c r="BS13" s="627" t="s">
        <v>122</v>
      </c>
      <c r="BT13" s="627"/>
      <c r="BU13" s="627"/>
      <c r="BV13" s="627"/>
      <c r="BW13" s="627"/>
      <c r="BX13" s="627"/>
      <c r="BY13" s="627"/>
      <c r="BZ13" s="627"/>
      <c r="CA13" s="627"/>
      <c r="CB13" s="631"/>
      <c r="CD13" s="620" t="s">
        <v>242</v>
      </c>
      <c r="CE13" s="621"/>
      <c r="CF13" s="621"/>
      <c r="CG13" s="621"/>
      <c r="CH13" s="621"/>
      <c r="CI13" s="621"/>
      <c r="CJ13" s="621"/>
      <c r="CK13" s="621"/>
      <c r="CL13" s="621"/>
      <c r="CM13" s="621"/>
      <c r="CN13" s="621"/>
      <c r="CO13" s="621"/>
      <c r="CP13" s="621"/>
      <c r="CQ13" s="622"/>
      <c r="CR13" s="623">
        <v>1011116</v>
      </c>
      <c r="CS13" s="624"/>
      <c r="CT13" s="624"/>
      <c r="CU13" s="624"/>
      <c r="CV13" s="624"/>
      <c r="CW13" s="624"/>
      <c r="CX13" s="624"/>
      <c r="CY13" s="625"/>
      <c r="CZ13" s="626">
        <v>8.5</v>
      </c>
      <c r="DA13" s="626"/>
      <c r="DB13" s="626"/>
      <c r="DC13" s="626"/>
      <c r="DD13" s="632">
        <v>232144</v>
      </c>
      <c r="DE13" s="624"/>
      <c r="DF13" s="624"/>
      <c r="DG13" s="624"/>
      <c r="DH13" s="624"/>
      <c r="DI13" s="624"/>
      <c r="DJ13" s="624"/>
      <c r="DK13" s="624"/>
      <c r="DL13" s="624"/>
      <c r="DM13" s="624"/>
      <c r="DN13" s="624"/>
      <c r="DO13" s="624"/>
      <c r="DP13" s="625"/>
      <c r="DQ13" s="632">
        <v>766844</v>
      </c>
      <c r="DR13" s="624"/>
      <c r="DS13" s="624"/>
      <c r="DT13" s="624"/>
      <c r="DU13" s="624"/>
      <c r="DV13" s="624"/>
      <c r="DW13" s="624"/>
      <c r="DX13" s="624"/>
      <c r="DY13" s="624"/>
      <c r="DZ13" s="624"/>
      <c r="EA13" s="624"/>
      <c r="EB13" s="624"/>
      <c r="EC13" s="633"/>
    </row>
    <row r="14" spans="2:143" ht="11.25" customHeight="1" x14ac:dyDescent="0.15">
      <c r="B14" s="620" t="s">
        <v>243</v>
      </c>
      <c r="C14" s="621"/>
      <c r="D14" s="621"/>
      <c r="E14" s="621"/>
      <c r="F14" s="621"/>
      <c r="G14" s="621"/>
      <c r="H14" s="621"/>
      <c r="I14" s="621"/>
      <c r="J14" s="621"/>
      <c r="K14" s="621"/>
      <c r="L14" s="621"/>
      <c r="M14" s="621"/>
      <c r="N14" s="621"/>
      <c r="O14" s="621"/>
      <c r="P14" s="621"/>
      <c r="Q14" s="622"/>
      <c r="R14" s="623">
        <v>1111</v>
      </c>
      <c r="S14" s="624"/>
      <c r="T14" s="624"/>
      <c r="U14" s="624"/>
      <c r="V14" s="624"/>
      <c r="W14" s="624"/>
      <c r="X14" s="624"/>
      <c r="Y14" s="625"/>
      <c r="Z14" s="626">
        <v>0</v>
      </c>
      <c r="AA14" s="626"/>
      <c r="AB14" s="626"/>
      <c r="AC14" s="626"/>
      <c r="AD14" s="627">
        <v>1111</v>
      </c>
      <c r="AE14" s="627"/>
      <c r="AF14" s="627"/>
      <c r="AG14" s="627"/>
      <c r="AH14" s="627"/>
      <c r="AI14" s="627"/>
      <c r="AJ14" s="627"/>
      <c r="AK14" s="627"/>
      <c r="AL14" s="628">
        <v>0</v>
      </c>
      <c r="AM14" s="629"/>
      <c r="AN14" s="629"/>
      <c r="AO14" s="630"/>
      <c r="AP14" s="620" t="s">
        <v>244</v>
      </c>
      <c r="AQ14" s="621"/>
      <c r="AR14" s="621"/>
      <c r="AS14" s="621"/>
      <c r="AT14" s="621"/>
      <c r="AU14" s="621"/>
      <c r="AV14" s="621"/>
      <c r="AW14" s="621"/>
      <c r="AX14" s="621"/>
      <c r="AY14" s="621"/>
      <c r="AZ14" s="621"/>
      <c r="BA14" s="621"/>
      <c r="BB14" s="621"/>
      <c r="BC14" s="621"/>
      <c r="BD14" s="621"/>
      <c r="BE14" s="621"/>
      <c r="BF14" s="622"/>
      <c r="BG14" s="623">
        <v>77151</v>
      </c>
      <c r="BH14" s="624"/>
      <c r="BI14" s="624"/>
      <c r="BJ14" s="624"/>
      <c r="BK14" s="624"/>
      <c r="BL14" s="624"/>
      <c r="BM14" s="624"/>
      <c r="BN14" s="625"/>
      <c r="BO14" s="626">
        <v>1.8</v>
      </c>
      <c r="BP14" s="626"/>
      <c r="BQ14" s="626"/>
      <c r="BR14" s="626"/>
      <c r="BS14" s="627" t="s">
        <v>122</v>
      </c>
      <c r="BT14" s="627"/>
      <c r="BU14" s="627"/>
      <c r="BV14" s="627"/>
      <c r="BW14" s="627"/>
      <c r="BX14" s="627"/>
      <c r="BY14" s="627"/>
      <c r="BZ14" s="627"/>
      <c r="CA14" s="627"/>
      <c r="CB14" s="631"/>
      <c r="CD14" s="620" t="s">
        <v>245</v>
      </c>
      <c r="CE14" s="621"/>
      <c r="CF14" s="621"/>
      <c r="CG14" s="621"/>
      <c r="CH14" s="621"/>
      <c r="CI14" s="621"/>
      <c r="CJ14" s="621"/>
      <c r="CK14" s="621"/>
      <c r="CL14" s="621"/>
      <c r="CM14" s="621"/>
      <c r="CN14" s="621"/>
      <c r="CO14" s="621"/>
      <c r="CP14" s="621"/>
      <c r="CQ14" s="622"/>
      <c r="CR14" s="623">
        <v>655870</v>
      </c>
      <c r="CS14" s="624"/>
      <c r="CT14" s="624"/>
      <c r="CU14" s="624"/>
      <c r="CV14" s="624"/>
      <c r="CW14" s="624"/>
      <c r="CX14" s="624"/>
      <c r="CY14" s="625"/>
      <c r="CZ14" s="626">
        <v>5.5</v>
      </c>
      <c r="DA14" s="626"/>
      <c r="DB14" s="626"/>
      <c r="DC14" s="626"/>
      <c r="DD14" s="632">
        <v>175604</v>
      </c>
      <c r="DE14" s="624"/>
      <c r="DF14" s="624"/>
      <c r="DG14" s="624"/>
      <c r="DH14" s="624"/>
      <c r="DI14" s="624"/>
      <c r="DJ14" s="624"/>
      <c r="DK14" s="624"/>
      <c r="DL14" s="624"/>
      <c r="DM14" s="624"/>
      <c r="DN14" s="624"/>
      <c r="DO14" s="624"/>
      <c r="DP14" s="625"/>
      <c r="DQ14" s="632">
        <v>465786</v>
      </c>
      <c r="DR14" s="624"/>
      <c r="DS14" s="624"/>
      <c r="DT14" s="624"/>
      <c r="DU14" s="624"/>
      <c r="DV14" s="624"/>
      <c r="DW14" s="624"/>
      <c r="DX14" s="624"/>
      <c r="DY14" s="624"/>
      <c r="DZ14" s="624"/>
      <c r="EA14" s="624"/>
      <c r="EB14" s="624"/>
      <c r="EC14" s="633"/>
    </row>
    <row r="15" spans="2:143" ht="11.25" customHeight="1" x14ac:dyDescent="0.15">
      <c r="B15" s="620" t="s">
        <v>246</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247</v>
      </c>
      <c r="AQ15" s="621"/>
      <c r="AR15" s="621"/>
      <c r="AS15" s="621"/>
      <c r="AT15" s="621"/>
      <c r="AU15" s="621"/>
      <c r="AV15" s="621"/>
      <c r="AW15" s="621"/>
      <c r="AX15" s="621"/>
      <c r="AY15" s="621"/>
      <c r="AZ15" s="621"/>
      <c r="BA15" s="621"/>
      <c r="BB15" s="621"/>
      <c r="BC15" s="621"/>
      <c r="BD15" s="621"/>
      <c r="BE15" s="621"/>
      <c r="BF15" s="622"/>
      <c r="BG15" s="623">
        <v>156067</v>
      </c>
      <c r="BH15" s="624"/>
      <c r="BI15" s="624"/>
      <c r="BJ15" s="624"/>
      <c r="BK15" s="624"/>
      <c r="BL15" s="624"/>
      <c r="BM15" s="624"/>
      <c r="BN15" s="625"/>
      <c r="BO15" s="626">
        <v>3.6</v>
      </c>
      <c r="BP15" s="626"/>
      <c r="BQ15" s="626"/>
      <c r="BR15" s="626"/>
      <c r="BS15" s="627" t="s">
        <v>122</v>
      </c>
      <c r="BT15" s="627"/>
      <c r="BU15" s="627"/>
      <c r="BV15" s="627"/>
      <c r="BW15" s="627"/>
      <c r="BX15" s="627"/>
      <c r="BY15" s="627"/>
      <c r="BZ15" s="627"/>
      <c r="CA15" s="627"/>
      <c r="CB15" s="631"/>
      <c r="CD15" s="620" t="s">
        <v>248</v>
      </c>
      <c r="CE15" s="621"/>
      <c r="CF15" s="621"/>
      <c r="CG15" s="621"/>
      <c r="CH15" s="621"/>
      <c r="CI15" s="621"/>
      <c r="CJ15" s="621"/>
      <c r="CK15" s="621"/>
      <c r="CL15" s="621"/>
      <c r="CM15" s="621"/>
      <c r="CN15" s="621"/>
      <c r="CO15" s="621"/>
      <c r="CP15" s="621"/>
      <c r="CQ15" s="622"/>
      <c r="CR15" s="623">
        <v>1947852</v>
      </c>
      <c r="CS15" s="624"/>
      <c r="CT15" s="624"/>
      <c r="CU15" s="624"/>
      <c r="CV15" s="624"/>
      <c r="CW15" s="624"/>
      <c r="CX15" s="624"/>
      <c r="CY15" s="625"/>
      <c r="CZ15" s="626">
        <v>16.399999999999999</v>
      </c>
      <c r="DA15" s="626"/>
      <c r="DB15" s="626"/>
      <c r="DC15" s="626"/>
      <c r="DD15" s="632">
        <v>405411</v>
      </c>
      <c r="DE15" s="624"/>
      <c r="DF15" s="624"/>
      <c r="DG15" s="624"/>
      <c r="DH15" s="624"/>
      <c r="DI15" s="624"/>
      <c r="DJ15" s="624"/>
      <c r="DK15" s="624"/>
      <c r="DL15" s="624"/>
      <c r="DM15" s="624"/>
      <c r="DN15" s="624"/>
      <c r="DO15" s="624"/>
      <c r="DP15" s="625"/>
      <c r="DQ15" s="632">
        <v>1376857</v>
      </c>
      <c r="DR15" s="624"/>
      <c r="DS15" s="624"/>
      <c r="DT15" s="624"/>
      <c r="DU15" s="624"/>
      <c r="DV15" s="624"/>
      <c r="DW15" s="624"/>
      <c r="DX15" s="624"/>
      <c r="DY15" s="624"/>
      <c r="DZ15" s="624"/>
      <c r="EA15" s="624"/>
      <c r="EB15" s="624"/>
      <c r="EC15" s="633"/>
    </row>
    <row r="16" spans="2:143" ht="11.25" customHeight="1" x14ac:dyDescent="0.15">
      <c r="B16" s="620" t="s">
        <v>249</v>
      </c>
      <c r="C16" s="621"/>
      <c r="D16" s="621"/>
      <c r="E16" s="621"/>
      <c r="F16" s="621"/>
      <c r="G16" s="621"/>
      <c r="H16" s="621"/>
      <c r="I16" s="621"/>
      <c r="J16" s="621"/>
      <c r="K16" s="621"/>
      <c r="L16" s="621"/>
      <c r="M16" s="621"/>
      <c r="N16" s="621"/>
      <c r="O16" s="621"/>
      <c r="P16" s="621"/>
      <c r="Q16" s="622"/>
      <c r="R16" s="623">
        <v>20216</v>
      </c>
      <c r="S16" s="624"/>
      <c r="T16" s="624"/>
      <c r="U16" s="624"/>
      <c r="V16" s="624"/>
      <c r="W16" s="624"/>
      <c r="X16" s="624"/>
      <c r="Y16" s="625"/>
      <c r="Z16" s="626">
        <v>0.2</v>
      </c>
      <c r="AA16" s="626"/>
      <c r="AB16" s="626"/>
      <c r="AC16" s="626"/>
      <c r="AD16" s="627">
        <v>20216</v>
      </c>
      <c r="AE16" s="627"/>
      <c r="AF16" s="627"/>
      <c r="AG16" s="627"/>
      <c r="AH16" s="627"/>
      <c r="AI16" s="627"/>
      <c r="AJ16" s="627"/>
      <c r="AK16" s="627"/>
      <c r="AL16" s="628">
        <v>0.3</v>
      </c>
      <c r="AM16" s="629"/>
      <c r="AN16" s="629"/>
      <c r="AO16" s="630"/>
      <c r="AP16" s="620" t="s">
        <v>250</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251</v>
      </c>
      <c r="CE16" s="621"/>
      <c r="CF16" s="621"/>
      <c r="CG16" s="621"/>
      <c r="CH16" s="621"/>
      <c r="CI16" s="621"/>
      <c r="CJ16" s="621"/>
      <c r="CK16" s="621"/>
      <c r="CL16" s="621"/>
      <c r="CM16" s="621"/>
      <c r="CN16" s="621"/>
      <c r="CO16" s="621"/>
      <c r="CP16" s="621"/>
      <c r="CQ16" s="622"/>
      <c r="CR16" s="623">
        <v>2240</v>
      </c>
      <c r="CS16" s="624"/>
      <c r="CT16" s="624"/>
      <c r="CU16" s="624"/>
      <c r="CV16" s="624"/>
      <c r="CW16" s="624"/>
      <c r="CX16" s="624"/>
      <c r="CY16" s="625"/>
      <c r="CZ16" s="626">
        <v>0</v>
      </c>
      <c r="DA16" s="626"/>
      <c r="DB16" s="626"/>
      <c r="DC16" s="626"/>
      <c r="DD16" s="632" t="s">
        <v>122</v>
      </c>
      <c r="DE16" s="624"/>
      <c r="DF16" s="624"/>
      <c r="DG16" s="624"/>
      <c r="DH16" s="624"/>
      <c r="DI16" s="624"/>
      <c r="DJ16" s="624"/>
      <c r="DK16" s="624"/>
      <c r="DL16" s="624"/>
      <c r="DM16" s="624"/>
      <c r="DN16" s="624"/>
      <c r="DO16" s="624"/>
      <c r="DP16" s="625"/>
      <c r="DQ16" s="632">
        <v>1380</v>
      </c>
      <c r="DR16" s="624"/>
      <c r="DS16" s="624"/>
      <c r="DT16" s="624"/>
      <c r="DU16" s="624"/>
      <c r="DV16" s="624"/>
      <c r="DW16" s="624"/>
      <c r="DX16" s="624"/>
      <c r="DY16" s="624"/>
      <c r="DZ16" s="624"/>
      <c r="EA16" s="624"/>
      <c r="EB16" s="624"/>
      <c r="EC16" s="633"/>
    </row>
    <row r="17" spans="2:133" ht="11.25" customHeight="1" x14ac:dyDescent="0.15">
      <c r="B17" s="620" t="s">
        <v>252</v>
      </c>
      <c r="C17" s="621"/>
      <c r="D17" s="621"/>
      <c r="E17" s="621"/>
      <c r="F17" s="621"/>
      <c r="G17" s="621"/>
      <c r="H17" s="621"/>
      <c r="I17" s="621"/>
      <c r="J17" s="621"/>
      <c r="K17" s="621"/>
      <c r="L17" s="621"/>
      <c r="M17" s="621"/>
      <c r="N17" s="621"/>
      <c r="O17" s="621"/>
      <c r="P17" s="621"/>
      <c r="Q17" s="622"/>
      <c r="R17" s="623">
        <v>38299</v>
      </c>
      <c r="S17" s="624"/>
      <c r="T17" s="624"/>
      <c r="U17" s="624"/>
      <c r="V17" s="624"/>
      <c r="W17" s="624"/>
      <c r="X17" s="624"/>
      <c r="Y17" s="625"/>
      <c r="Z17" s="626">
        <v>0.3</v>
      </c>
      <c r="AA17" s="626"/>
      <c r="AB17" s="626"/>
      <c r="AC17" s="626"/>
      <c r="AD17" s="627">
        <v>38299</v>
      </c>
      <c r="AE17" s="627"/>
      <c r="AF17" s="627"/>
      <c r="AG17" s="627"/>
      <c r="AH17" s="627"/>
      <c r="AI17" s="627"/>
      <c r="AJ17" s="627"/>
      <c r="AK17" s="627"/>
      <c r="AL17" s="628">
        <v>0.5</v>
      </c>
      <c r="AM17" s="629"/>
      <c r="AN17" s="629"/>
      <c r="AO17" s="630"/>
      <c r="AP17" s="620" t="s">
        <v>253</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254</v>
      </c>
      <c r="CE17" s="621"/>
      <c r="CF17" s="621"/>
      <c r="CG17" s="621"/>
      <c r="CH17" s="621"/>
      <c r="CI17" s="621"/>
      <c r="CJ17" s="621"/>
      <c r="CK17" s="621"/>
      <c r="CL17" s="621"/>
      <c r="CM17" s="621"/>
      <c r="CN17" s="621"/>
      <c r="CO17" s="621"/>
      <c r="CP17" s="621"/>
      <c r="CQ17" s="622"/>
      <c r="CR17" s="623">
        <v>897759</v>
      </c>
      <c r="CS17" s="624"/>
      <c r="CT17" s="624"/>
      <c r="CU17" s="624"/>
      <c r="CV17" s="624"/>
      <c r="CW17" s="624"/>
      <c r="CX17" s="624"/>
      <c r="CY17" s="625"/>
      <c r="CZ17" s="626">
        <v>7.6</v>
      </c>
      <c r="DA17" s="626"/>
      <c r="DB17" s="626"/>
      <c r="DC17" s="626"/>
      <c r="DD17" s="632" t="s">
        <v>122</v>
      </c>
      <c r="DE17" s="624"/>
      <c r="DF17" s="624"/>
      <c r="DG17" s="624"/>
      <c r="DH17" s="624"/>
      <c r="DI17" s="624"/>
      <c r="DJ17" s="624"/>
      <c r="DK17" s="624"/>
      <c r="DL17" s="624"/>
      <c r="DM17" s="624"/>
      <c r="DN17" s="624"/>
      <c r="DO17" s="624"/>
      <c r="DP17" s="625"/>
      <c r="DQ17" s="632">
        <v>897759</v>
      </c>
      <c r="DR17" s="624"/>
      <c r="DS17" s="624"/>
      <c r="DT17" s="624"/>
      <c r="DU17" s="624"/>
      <c r="DV17" s="624"/>
      <c r="DW17" s="624"/>
      <c r="DX17" s="624"/>
      <c r="DY17" s="624"/>
      <c r="DZ17" s="624"/>
      <c r="EA17" s="624"/>
      <c r="EB17" s="624"/>
      <c r="EC17" s="633"/>
    </row>
    <row r="18" spans="2:133" ht="11.25" customHeight="1" x14ac:dyDescent="0.15">
      <c r="B18" s="620" t="s">
        <v>255</v>
      </c>
      <c r="C18" s="621"/>
      <c r="D18" s="621"/>
      <c r="E18" s="621"/>
      <c r="F18" s="621"/>
      <c r="G18" s="621"/>
      <c r="H18" s="621"/>
      <c r="I18" s="621"/>
      <c r="J18" s="621"/>
      <c r="K18" s="621"/>
      <c r="L18" s="621"/>
      <c r="M18" s="621"/>
      <c r="N18" s="621"/>
      <c r="O18" s="621"/>
      <c r="P18" s="621"/>
      <c r="Q18" s="622"/>
      <c r="R18" s="623">
        <v>24868</v>
      </c>
      <c r="S18" s="624"/>
      <c r="T18" s="624"/>
      <c r="U18" s="624"/>
      <c r="V18" s="624"/>
      <c r="W18" s="624"/>
      <c r="X18" s="624"/>
      <c r="Y18" s="625"/>
      <c r="Z18" s="626">
        <v>0.2</v>
      </c>
      <c r="AA18" s="626"/>
      <c r="AB18" s="626"/>
      <c r="AC18" s="626"/>
      <c r="AD18" s="627">
        <v>24868</v>
      </c>
      <c r="AE18" s="627"/>
      <c r="AF18" s="627"/>
      <c r="AG18" s="627"/>
      <c r="AH18" s="627"/>
      <c r="AI18" s="627"/>
      <c r="AJ18" s="627"/>
      <c r="AK18" s="627"/>
      <c r="AL18" s="628">
        <v>0.3</v>
      </c>
      <c r="AM18" s="629"/>
      <c r="AN18" s="629"/>
      <c r="AO18" s="630"/>
      <c r="AP18" s="620" t="s">
        <v>256</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257</v>
      </c>
      <c r="CE18" s="621"/>
      <c r="CF18" s="621"/>
      <c r="CG18" s="621"/>
      <c r="CH18" s="621"/>
      <c r="CI18" s="621"/>
      <c r="CJ18" s="621"/>
      <c r="CK18" s="621"/>
      <c r="CL18" s="621"/>
      <c r="CM18" s="621"/>
      <c r="CN18" s="621"/>
      <c r="CO18" s="621"/>
      <c r="CP18" s="621"/>
      <c r="CQ18" s="622"/>
      <c r="CR18" s="623">
        <v>2172</v>
      </c>
      <c r="CS18" s="624"/>
      <c r="CT18" s="624"/>
      <c r="CU18" s="624"/>
      <c r="CV18" s="624"/>
      <c r="CW18" s="624"/>
      <c r="CX18" s="624"/>
      <c r="CY18" s="625"/>
      <c r="CZ18" s="626">
        <v>0</v>
      </c>
      <c r="DA18" s="626"/>
      <c r="DB18" s="626"/>
      <c r="DC18" s="626"/>
      <c r="DD18" s="632" t="s">
        <v>122</v>
      </c>
      <c r="DE18" s="624"/>
      <c r="DF18" s="624"/>
      <c r="DG18" s="624"/>
      <c r="DH18" s="624"/>
      <c r="DI18" s="624"/>
      <c r="DJ18" s="624"/>
      <c r="DK18" s="624"/>
      <c r="DL18" s="624"/>
      <c r="DM18" s="624"/>
      <c r="DN18" s="624"/>
      <c r="DO18" s="624"/>
      <c r="DP18" s="625"/>
      <c r="DQ18" s="632">
        <v>2172</v>
      </c>
      <c r="DR18" s="624"/>
      <c r="DS18" s="624"/>
      <c r="DT18" s="624"/>
      <c r="DU18" s="624"/>
      <c r="DV18" s="624"/>
      <c r="DW18" s="624"/>
      <c r="DX18" s="624"/>
      <c r="DY18" s="624"/>
      <c r="DZ18" s="624"/>
      <c r="EA18" s="624"/>
      <c r="EB18" s="624"/>
      <c r="EC18" s="633"/>
    </row>
    <row r="19" spans="2:133" ht="11.25" customHeight="1" x14ac:dyDescent="0.15">
      <c r="B19" s="620" t="s">
        <v>258</v>
      </c>
      <c r="C19" s="621"/>
      <c r="D19" s="621"/>
      <c r="E19" s="621"/>
      <c r="F19" s="621"/>
      <c r="G19" s="621"/>
      <c r="H19" s="621"/>
      <c r="I19" s="621"/>
      <c r="J19" s="621"/>
      <c r="K19" s="621"/>
      <c r="L19" s="621"/>
      <c r="M19" s="621"/>
      <c r="N19" s="621"/>
      <c r="O19" s="621"/>
      <c r="P19" s="621"/>
      <c r="Q19" s="622"/>
      <c r="R19" s="623">
        <v>23982</v>
      </c>
      <c r="S19" s="624"/>
      <c r="T19" s="624"/>
      <c r="U19" s="624"/>
      <c r="V19" s="624"/>
      <c r="W19" s="624"/>
      <c r="X19" s="624"/>
      <c r="Y19" s="625"/>
      <c r="Z19" s="626">
        <v>0.2</v>
      </c>
      <c r="AA19" s="626"/>
      <c r="AB19" s="626"/>
      <c r="AC19" s="626"/>
      <c r="AD19" s="627">
        <v>23982</v>
      </c>
      <c r="AE19" s="627"/>
      <c r="AF19" s="627"/>
      <c r="AG19" s="627"/>
      <c r="AH19" s="627"/>
      <c r="AI19" s="627"/>
      <c r="AJ19" s="627"/>
      <c r="AK19" s="627"/>
      <c r="AL19" s="628">
        <v>0.3</v>
      </c>
      <c r="AM19" s="629"/>
      <c r="AN19" s="629"/>
      <c r="AO19" s="630"/>
      <c r="AP19" s="620" t="s">
        <v>259</v>
      </c>
      <c r="AQ19" s="621"/>
      <c r="AR19" s="621"/>
      <c r="AS19" s="621"/>
      <c r="AT19" s="621"/>
      <c r="AU19" s="621"/>
      <c r="AV19" s="621"/>
      <c r="AW19" s="621"/>
      <c r="AX19" s="621"/>
      <c r="AY19" s="621"/>
      <c r="AZ19" s="621"/>
      <c r="BA19" s="621"/>
      <c r="BB19" s="621"/>
      <c r="BC19" s="621"/>
      <c r="BD19" s="621"/>
      <c r="BE19" s="621"/>
      <c r="BF19" s="622"/>
      <c r="BG19" s="623">
        <v>100034</v>
      </c>
      <c r="BH19" s="624"/>
      <c r="BI19" s="624"/>
      <c r="BJ19" s="624"/>
      <c r="BK19" s="624"/>
      <c r="BL19" s="624"/>
      <c r="BM19" s="624"/>
      <c r="BN19" s="625"/>
      <c r="BO19" s="626">
        <v>2.2999999999999998</v>
      </c>
      <c r="BP19" s="626"/>
      <c r="BQ19" s="626"/>
      <c r="BR19" s="626"/>
      <c r="BS19" s="627" t="s">
        <v>122</v>
      </c>
      <c r="BT19" s="627"/>
      <c r="BU19" s="627"/>
      <c r="BV19" s="627"/>
      <c r="BW19" s="627"/>
      <c r="BX19" s="627"/>
      <c r="BY19" s="627"/>
      <c r="BZ19" s="627"/>
      <c r="CA19" s="627"/>
      <c r="CB19" s="631"/>
      <c r="CD19" s="620" t="s">
        <v>260</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261</v>
      </c>
      <c r="C20" s="637"/>
      <c r="D20" s="637"/>
      <c r="E20" s="637"/>
      <c r="F20" s="637"/>
      <c r="G20" s="637"/>
      <c r="H20" s="637"/>
      <c r="I20" s="637"/>
      <c r="J20" s="637"/>
      <c r="K20" s="637"/>
      <c r="L20" s="637"/>
      <c r="M20" s="637"/>
      <c r="N20" s="637"/>
      <c r="O20" s="637"/>
      <c r="P20" s="637"/>
      <c r="Q20" s="638"/>
      <c r="R20" s="623">
        <v>886</v>
      </c>
      <c r="S20" s="624"/>
      <c r="T20" s="624"/>
      <c r="U20" s="624"/>
      <c r="V20" s="624"/>
      <c r="W20" s="624"/>
      <c r="X20" s="624"/>
      <c r="Y20" s="625"/>
      <c r="Z20" s="626">
        <v>0</v>
      </c>
      <c r="AA20" s="626"/>
      <c r="AB20" s="626"/>
      <c r="AC20" s="626"/>
      <c r="AD20" s="627">
        <v>886</v>
      </c>
      <c r="AE20" s="627"/>
      <c r="AF20" s="627"/>
      <c r="AG20" s="627"/>
      <c r="AH20" s="627"/>
      <c r="AI20" s="627"/>
      <c r="AJ20" s="627"/>
      <c r="AK20" s="627"/>
      <c r="AL20" s="628">
        <v>0</v>
      </c>
      <c r="AM20" s="629"/>
      <c r="AN20" s="629"/>
      <c r="AO20" s="630"/>
      <c r="AP20" s="620" t="s">
        <v>262</v>
      </c>
      <c r="AQ20" s="621"/>
      <c r="AR20" s="621"/>
      <c r="AS20" s="621"/>
      <c r="AT20" s="621"/>
      <c r="AU20" s="621"/>
      <c r="AV20" s="621"/>
      <c r="AW20" s="621"/>
      <c r="AX20" s="621"/>
      <c r="AY20" s="621"/>
      <c r="AZ20" s="621"/>
      <c r="BA20" s="621"/>
      <c r="BB20" s="621"/>
      <c r="BC20" s="621"/>
      <c r="BD20" s="621"/>
      <c r="BE20" s="621"/>
      <c r="BF20" s="622"/>
      <c r="BG20" s="623">
        <v>100034</v>
      </c>
      <c r="BH20" s="624"/>
      <c r="BI20" s="624"/>
      <c r="BJ20" s="624"/>
      <c r="BK20" s="624"/>
      <c r="BL20" s="624"/>
      <c r="BM20" s="624"/>
      <c r="BN20" s="625"/>
      <c r="BO20" s="626">
        <v>2.2999999999999998</v>
      </c>
      <c r="BP20" s="626"/>
      <c r="BQ20" s="626"/>
      <c r="BR20" s="626"/>
      <c r="BS20" s="627" t="s">
        <v>122</v>
      </c>
      <c r="BT20" s="627"/>
      <c r="BU20" s="627"/>
      <c r="BV20" s="627"/>
      <c r="BW20" s="627"/>
      <c r="BX20" s="627"/>
      <c r="BY20" s="627"/>
      <c r="BZ20" s="627"/>
      <c r="CA20" s="627"/>
      <c r="CB20" s="631"/>
      <c r="CD20" s="620" t="s">
        <v>263</v>
      </c>
      <c r="CE20" s="621"/>
      <c r="CF20" s="621"/>
      <c r="CG20" s="621"/>
      <c r="CH20" s="621"/>
      <c r="CI20" s="621"/>
      <c r="CJ20" s="621"/>
      <c r="CK20" s="621"/>
      <c r="CL20" s="621"/>
      <c r="CM20" s="621"/>
      <c r="CN20" s="621"/>
      <c r="CO20" s="621"/>
      <c r="CP20" s="621"/>
      <c r="CQ20" s="622"/>
      <c r="CR20" s="623">
        <v>11884547</v>
      </c>
      <c r="CS20" s="624"/>
      <c r="CT20" s="624"/>
      <c r="CU20" s="624"/>
      <c r="CV20" s="624"/>
      <c r="CW20" s="624"/>
      <c r="CX20" s="624"/>
      <c r="CY20" s="625"/>
      <c r="CZ20" s="626">
        <v>100</v>
      </c>
      <c r="DA20" s="626"/>
      <c r="DB20" s="626"/>
      <c r="DC20" s="626"/>
      <c r="DD20" s="632">
        <v>901122</v>
      </c>
      <c r="DE20" s="624"/>
      <c r="DF20" s="624"/>
      <c r="DG20" s="624"/>
      <c r="DH20" s="624"/>
      <c r="DI20" s="624"/>
      <c r="DJ20" s="624"/>
      <c r="DK20" s="624"/>
      <c r="DL20" s="624"/>
      <c r="DM20" s="624"/>
      <c r="DN20" s="624"/>
      <c r="DO20" s="624"/>
      <c r="DP20" s="625"/>
      <c r="DQ20" s="632">
        <v>8617349</v>
      </c>
      <c r="DR20" s="624"/>
      <c r="DS20" s="624"/>
      <c r="DT20" s="624"/>
      <c r="DU20" s="624"/>
      <c r="DV20" s="624"/>
      <c r="DW20" s="624"/>
      <c r="DX20" s="624"/>
      <c r="DY20" s="624"/>
      <c r="DZ20" s="624"/>
      <c r="EA20" s="624"/>
      <c r="EB20" s="624"/>
      <c r="EC20" s="633"/>
    </row>
    <row r="21" spans="2:133" ht="11.25" customHeight="1" x14ac:dyDescent="0.15">
      <c r="B21" s="620" t="s">
        <v>264</v>
      </c>
      <c r="C21" s="621"/>
      <c r="D21" s="621"/>
      <c r="E21" s="621"/>
      <c r="F21" s="621"/>
      <c r="G21" s="621"/>
      <c r="H21" s="621"/>
      <c r="I21" s="621"/>
      <c r="J21" s="621"/>
      <c r="K21" s="621"/>
      <c r="L21" s="621"/>
      <c r="M21" s="621"/>
      <c r="N21" s="621"/>
      <c r="O21" s="621"/>
      <c r="P21" s="621"/>
      <c r="Q21" s="622"/>
      <c r="R21" s="623">
        <v>2388445</v>
      </c>
      <c r="S21" s="624"/>
      <c r="T21" s="624"/>
      <c r="U21" s="624"/>
      <c r="V21" s="624"/>
      <c r="W21" s="624"/>
      <c r="X21" s="624"/>
      <c r="Y21" s="625"/>
      <c r="Z21" s="626">
        <v>19.2</v>
      </c>
      <c r="AA21" s="626"/>
      <c r="AB21" s="626"/>
      <c r="AC21" s="626"/>
      <c r="AD21" s="627">
        <v>2197686</v>
      </c>
      <c r="AE21" s="627"/>
      <c r="AF21" s="627"/>
      <c r="AG21" s="627"/>
      <c r="AH21" s="627"/>
      <c r="AI21" s="627"/>
      <c r="AJ21" s="627"/>
      <c r="AK21" s="627"/>
      <c r="AL21" s="628">
        <v>29.3</v>
      </c>
      <c r="AM21" s="629"/>
      <c r="AN21" s="629"/>
      <c r="AO21" s="630"/>
      <c r="AP21" s="620" t="s">
        <v>265</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266</v>
      </c>
      <c r="C22" s="621"/>
      <c r="D22" s="621"/>
      <c r="E22" s="621"/>
      <c r="F22" s="621"/>
      <c r="G22" s="621"/>
      <c r="H22" s="621"/>
      <c r="I22" s="621"/>
      <c r="J22" s="621"/>
      <c r="K22" s="621"/>
      <c r="L22" s="621"/>
      <c r="M22" s="621"/>
      <c r="N22" s="621"/>
      <c r="O22" s="621"/>
      <c r="P22" s="621"/>
      <c r="Q22" s="622"/>
      <c r="R22" s="623">
        <v>2197686</v>
      </c>
      <c r="S22" s="624"/>
      <c r="T22" s="624"/>
      <c r="U22" s="624"/>
      <c r="V22" s="624"/>
      <c r="W22" s="624"/>
      <c r="X22" s="624"/>
      <c r="Y22" s="625"/>
      <c r="Z22" s="626">
        <v>17.600000000000001</v>
      </c>
      <c r="AA22" s="626"/>
      <c r="AB22" s="626"/>
      <c r="AC22" s="626"/>
      <c r="AD22" s="627">
        <v>2197686</v>
      </c>
      <c r="AE22" s="627"/>
      <c r="AF22" s="627"/>
      <c r="AG22" s="627"/>
      <c r="AH22" s="627"/>
      <c r="AI22" s="627"/>
      <c r="AJ22" s="627"/>
      <c r="AK22" s="627"/>
      <c r="AL22" s="628">
        <v>29.3</v>
      </c>
      <c r="AM22" s="629"/>
      <c r="AN22" s="629"/>
      <c r="AO22" s="630"/>
      <c r="AP22" s="620" t="s">
        <v>267</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269</v>
      </c>
      <c r="C23" s="621"/>
      <c r="D23" s="621"/>
      <c r="E23" s="621"/>
      <c r="F23" s="621"/>
      <c r="G23" s="621"/>
      <c r="H23" s="621"/>
      <c r="I23" s="621"/>
      <c r="J23" s="621"/>
      <c r="K23" s="621"/>
      <c r="L23" s="621"/>
      <c r="M23" s="621"/>
      <c r="N23" s="621"/>
      <c r="O23" s="621"/>
      <c r="P23" s="621"/>
      <c r="Q23" s="622"/>
      <c r="R23" s="623">
        <v>190759</v>
      </c>
      <c r="S23" s="624"/>
      <c r="T23" s="624"/>
      <c r="U23" s="624"/>
      <c r="V23" s="624"/>
      <c r="W23" s="624"/>
      <c r="X23" s="624"/>
      <c r="Y23" s="625"/>
      <c r="Z23" s="626">
        <v>1.5</v>
      </c>
      <c r="AA23" s="626"/>
      <c r="AB23" s="626"/>
      <c r="AC23" s="626"/>
      <c r="AD23" s="627" t="s">
        <v>122</v>
      </c>
      <c r="AE23" s="627"/>
      <c r="AF23" s="627"/>
      <c r="AG23" s="627"/>
      <c r="AH23" s="627"/>
      <c r="AI23" s="627"/>
      <c r="AJ23" s="627"/>
      <c r="AK23" s="627"/>
      <c r="AL23" s="628" t="s">
        <v>122</v>
      </c>
      <c r="AM23" s="629"/>
      <c r="AN23" s="629"/>
      <c r="AO23" s="630"/>
      <c r="AP23" s="620" t="s">
        <v>270</v>
      </c>
      <c r="AQ23" s="639"/>
      <c r="AR23" s="639"/>
      <c r="AS23" s="639"/>
      <c r="AT23" s="639"/>
      <c r="AU23" s="639"/>
      <c r="AV23" s="639"/>
      <c r="AW23" s="639"/>
      <c r="AX23" s="639"/>
      <c r="AY23" s="639"/>
      <c r="AZ23" s="639"/>
      <c r="BA23" s="639"/>
      <c r="BB23" s="639"/>
      <c r="BC23" s="639"/>
      <c r="BD23" s="639"/>
      <c r="BE23" s="639"/>
      <c r="BF23" s="640"/>
      <c r="BG23" s="623">
        <v>100034</v>
      </c>
      <c r="BH23" s="624"/>
      <c r="BI23" s="624"/>
      <c r="BJ23" s="624"/>
      <c r="BK23" s="624"/>
      <c r="BL23" s="624"/>
      <c r="BM23" s="624"/>
      <c r="BN23" s="625"/>
      <c r="BO23" s="626">
        <v>2.2999999999999998</v>
      </c>
      <c r="BP23" s="626"/>
      <c r="BQ23" s="626"/>
      <c r="BR23" s="626"/>
      <c r="BS23" s="627" t="s">
        <v>122</v>
      </c>
      <c r="BT23" s="627"/>
      <c r="BU23" s="627"/>
      <c r="BV23" s="627"/>
      <c r="BW23" s="627"/>
      <c r="BX23" s="627"/>
      <c r="BY23" s="627"/>
      <c r="BZ23" s="627"/>
      <c r="CA23" s="627"/>
      <c r="CB23" s="631"/>
      <c r="CD23" s="605" t="s">
        <v>210</v>
      </c>
      <c r="CE23" s="606"/>
      <c r="CF23" s="606"/>
      <c r="CG23" s="606"/>
      <c r="CH23" s="606"/>
      <c r="CI23" s="606"/>
      <c r="CJ23" s="606"/>
      <c r="CK23" s="606"/>
      <c r="CL23" s="606"/>
      <c r="CM23" s="606"/>
      <c r="CN23" s="606"/>
      <c r="CO23" s="606"/>
      <c r="CP23" s="606"/>
      <c r="CQ23" s="607"/>
      <c r="CR23" s="605" t="s">
        <v>271</v>
      </c>
      <c r="CS23" s="606"/>
      <c r="CT23" s="606"/>
      <c r="CU23" s="606"/>
      <c r="CV23" s="606"/>
      <c r="CW23" s="606"/>
      <c r="CX23" s="606"/>
      <c r="CY23" s="607"/>
      <c r="CZ23" s="605" t="s">
        <v>272</v>
      </c>
      <c r="DA23" s="606"/>
      <c r="DB23" s="606"/>
      <c r="DC23" s="607"/>
      <c r="DD23" s="605" t="s">
        <v>273</v>
      </c>
      <c r="DE23" s="606"/>
      <c r="DF23" s="606"/>
      <c r="DG23" s="606"/>
      <c r="DH23" s="606"/>
      <c r="DI23" s="606"/>
      <c r="DJ23" s="606"/>
      <c r="DK23" s="607"/>
      <c r="DL23" s="650" t="s">
        <v>274</v>
      </c>
      <c r="DM23" s="651"/>
      <c r="DN23" s="651"/>
      <c r="DO23" s="651"/>
      <c r="DP23" s="651"/>
      <c r="DQ23" s="651"/>
      <c r="DR23" s="651"/>
      <c r="DS23" s="651"/>
      <c r="DT23" s="651"/>
      <c r="DU23" s="651"/>
      <c r="DV23" s="652"/>
      <c r="DW23" s="605" t="s">
        <v>275</v>
      </c>
      <c r="DX23" s="606"/>
      <c r="DY23" s="606"/>
      <c r="DZ23" s="606"/>
      <c r="EA23" s="606"/>
      <c r="EB23" s="606"/>
      <c r="EC23" s="607"/>
    </row>
    <row r="24" spans="2:133" ht="11.25" customHeight="1" x14ac:dyDescent="0.15">
      <c r="B24" s="620" t="s">
        <v>276</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277</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278</v>
      </c>
      <c r="CE24" s="610"/>
      <c r="CF24" s="610"/>
      <c r="CG24" s="610"/>
      <c r="CH24" s="610"/>
      <c r="CI24" s="610"/>
      <c r="CJ24" s="610"/>
      <c r="CK24" s="610"/>
      <c r="CL24" s="610"/>
      <c r="CM24" s="610"/>
      <c r="CN24" s="610"/>
      <c r="CO24" s="610"/>
      <c r="CP24" s="610"/>
      <c r="CQ24" s="611"/>
      <c r="CR24" s="612">
        <v>5724177</v>
      </c>
      <c r="CS24" s="613"/>
      <c r="CT24" s="613"/>
      <c r="CU24" s="613"/>
      <c r="CV24" s="613"/>
      <c r="CW24" s="613"/>
      <c r="CX24" s="613"/>
      <c r="CY24" s="614"/>
      <c r="CZ24" s="617">
        <v>48.2</v>
      </c>
      <c r="DA24" s="618"/>
      <c r="DB24" s="618"/>
      <c r="DC24" s="634"/>
      <c r="DD24" s="655">
        <v>4214950</v>
      </c>
      <c r="DE24" s="613"/>
      <c r="DF24" s="613"/>
      <c r="DG24" s="613"/>
      <c r="DH24" s="613"/>
      <c r="DI24" s="613"/>
      <c r="DJ24" s="613"/>
      <c r="DK24" s="614"/>
      <c r="DL24" s="655">
        <v>3484970</v>
      </c>
      <c r="DM24" s="613"/>
      <c r="DN24" s="613"/>
      <c r="DO24" s="613"/>
      <c r="DP24" s="613"/>
      <c r="DQ24" s="613"/>
      <c r="DR24" s="613"/>
      <c r="DS24" s="613"/>
      <c r="DT24" s="613"/>
      <c r="DU24" s="613"/>
      <c r="DV24" s="614"/>
      <c r="DW24" s="617">
        <v>46.1</v>
      </c>
      <c r="DX24" s="618"/>
      <c r="DY24" s="618"/>
      <c r="DZ24" s="618"/>
      <c r="EA24" s="618"/>
      <c r="EB24" s="618"/>
      <c r="EC24" s="619"/>
    </row>
    <row r="25" spans="2:133" ht="11.25" customHeight="1" x14ac:dyDescent="0.15">
      <c r="B25" s="620" t="s">
        <v>279</v>
      </c>
      <c r="C25" s="621"/>
      <c r="D25" s="621"/>
      <c r="E25" s="621"/>
      <c r="F25" s="621"/>
      <c r="G25" s="621"/>
      <c r="H25" s="621"/>
      <c r="I25" s="621"/>
      <c r="J25" s="621"/>
      <c r="K25" s="621"/>
      <c r="L25" s="621"/>
      <c r="M25" s="621"/>
      <c r="N25" s="621"/>
      <c r="O25" s="621"/>
      <c r="P25" s="621"/>
      <c r="Q25" s="622"/>
      <c r="R25" s="623">
        <v>7683011</v>
      </c>
      <c r="S25" s="624"/>
      <c r="T25" s="624"/>
      <c r="U25" s="624"/>
      <c r="V25" s="624"/>
      <c r="W25" s="624"/>
      <c r="X25" s="624"/>
      <c r="Y25" s="625"/>
      <c r="Z25" s="626">
        <v>61.7</v>
      </c>
      <c r="AA25" s="626"/>
      <c r="AB25" s="626"/>
      <c r="AC25" s="626"/>
      <c r="AD25" s="627">
        <v>7392218</v>
      </c>
      <c r="AE25" s="627"/>
      <c r="AF25" s="627"/>
      <c r="AG25" s="627"/>
      <c r="AH25" s="627"/>
      <c r="AI25" s="627"/>
      <c r="AJ25" s="627"/>
      <c r="AK25" s="627"/>
      <c r="AL25" s="628">
        <v>98.5</v>
      </c>
      <c r="AM25" s="629"/>
      <c r="AN25" s="629"/>
      <c r="AO25" s="630"/>
      <c r="AP25" s="620" t="s">
        <v>280</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281</v>
      </c>
      <c r="CE25" s="621"/>
      <c r="CF25" s="621"/>
      <c r="CG25" s="621"/>
      <c r="CH25" s="621"/>
      <c r="CI25" s="621"/>
      <c r="CJ25" s="621"/>
      <c r="CK25" s="621"/>
      <c r="CL25" s="621"/>
      <c r="CM25" s="621"/>
      <c r="CN25" s="621"/>
      <c r="CO25" s="621"/>
      <c r="CP25" s="621"/>
      <c r="CQ25" s="622"/>
      <c r="CR25" s="623">
        <v>2677579</v>
      </c>
      <c r="CS25" s="656"/>
      <c r="CT25" s="656"/>
      <c r="CU25" s="656"/>
      <c r="CV25" s="656"/>
      <c r="CW25" s="656"/>
      <c r="CX25" s="656"/>
      <c r="CY25" s="657"/>
      <c r="CZ25" s="628">
        <v>22.5</v>
      </c>
      <c r="DA25" s="653"/>
      <c r="DB25" s="653"/>
      <c r="DC25" s="658"/>
      <c r="DD25" s="632">
        <v>2471714</v>
      </c>
      <c r="DE25" s="656"/>
      <c r="DF25" s="656"/>
      <c r="DG25" s="656"/>
      <c r="DH25" s="656"/>
      <c r="DI25" s="656"/>
      <c r="DJ25" s="656"/>
      <c r="DK25" s="657"/>
      <c r="DL25" s="632">
        <v>2071289</v>
      </c>
      <c r="DM25" s="656"/>
      <c r="DN25" s="656"/>
      <c r="DO25" s="656"/>
      <c r="DP25" s="656"/>
      <c r="DQ25" s="656"/>
      <c r="DR25" s="656"/>
      <c r="DS25" s="656"/>
      <c r="DT25" s="656"/>
      <c r="DU25" s="656"/>
      <c r="DV25" s="657"/>
      <c r="DW25" s="628">
        <v>27.4</v>
      </c>
      <c r="DX25" s="653"/>
      <c r="DY25" s="653"/>
      <c r="DZ25" s="653"/>
      <c r="EA25" s="653"/>
      <c r="EB25" s="653"/>
      <c r="EC25" s="654"/>
    </row>
    <row r="26" spans="2:133" ht="11.25" customHeight="1" x14ac:dyDescent="0.15">
      <c r="B26" s="620" t="s">
        <v>282</v>
      </c>
      <c r="C26" s="621"/>
      <c r="D26" s="621"/>
      <c r="E26" s="621"/>
      <c r="F26" s="621"/>
      <c r="G26" s="621"/>
      <c r="H26" s="621"/>
      <c r="I26" s="621"/>
      <c r="J26" s="621"/>
      <c r="K26" s="621"/>
      <c r="L26" s="621"/>
      <c r="M26" s="621"/>
      <c r="N26" s="621"/>
      <c r="O26" s="621"/>
      <c r="P26" s="621"/>
      <c r="Q26" s="622"/>
      <c r="R26" s="623">
        <v>4009</v>
      </c>
      <c r="S26" s="624"/>
      <c r="T26" s="624"/>
      <c r="U26" s="624"/>
      <c r="V26" s="624"/>
      <c r="W26" s="624"/>
      <c r="X26" s="624"/>
      <c r="Y26" s="625"/>
      <c r="Z26" s="626">
        <v>0</v>
      </c>
      <c r="AA26" s="626"/>
      <c r="AB26" s="626"/>
      <c r="AC26" s="626"/>
      <c r="AD26" s="627">
        <v>4009</v>
      </c>
      <c r="AE26" s="627"/>
      <c r="AF26" s="627"/>
      <c r="AG26" s="627"/>
      <c r="AH26" s="627"/>
      <c r="AI26" s="627"/>
      <c r="AJ26" s="627"/>
      <c r="AK26" s="627"/>
      <c r="AL26" s="628">
        <v>0.1</v>
      </c>
      <c r="AM26" s="629"/>
      <c r="AN26" s="629"/>
      <c r="AO26" s="630"/>
      <c r="AP26" s="620" t="s">
        <v>283</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284</v>
      </c>
      <c r="CE26" s="621"/>
      <c r="CF26" s="621"/>
      <c r="CG26" s="621"/>
      <c r="CH26" s="621"/>
      <c r="CI26" s="621"/>
      <c r="CJ26" s="621"/>
      <c r="CK26" s="621"/>
      <c r="CL26" s="621"/>
      <c r="CM26" s="621"/>
      <c r="CN26" s="621"/>
      <c r="CO26" s="621"/>
      <c r="CP26" s="621"/>
      <c r="CQ26" s="622"/>
      <c r="CR26" s="623">
        <v>1564264</v>
      </c>
      <c r="CS26" s="624"/>
      <c r="CT26" s="624"/>
      <c r="CU26" s="624"/>
      <c r="CV26" s="624"/>
      <c r="CW26" s="624"/>
      <c r="CX26" s="624"/>
      <c r="CY26" s="625"/>
      <c r="CZ26" s="628">
        <v>13.2</v>
      </c>
      <c r="DA26" s="653"/>
      <c r="DB26" s="653"/>
      <c r="DC26" s="658"/>
      <c r="DD26" s="632">
        <v>1496850</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285</v>
      </c>
      <c r="C27" s="621"/>
      <c r="D27" s="621"/>
      <c r="E27" s="621"/>
      <c r="F27" s="621"/>
      <c r="G27" s="621"/>
      <c r="H27" s="621"/>
      <c r="I27" s="621"/>
      <c r="J27" s="621"/>
      <c r="K27" s="621"/>
      <c r="L27" s="621"/>
      <c r="M27" s="621"/>
      <c r="N27" s="621"/>
      <c r="O27" s="621"/>
      <c r="P27" s="621"/>
      <c r="Q27" s="622"/>
      <c r="R27" s="623">
        <v>858</v>
      </c>
      <c r="S27" s="624"/>
      <c r="T27" s="624"/>
      <c r="U27" s="624"/>
      <c r="V27" s="624"/>
      <c r="W27" s="624"/>
      <c r="X27" s="624"/>
      <c r="Y27" s="625"/>
      <c r="Z27" s="626">
        <v>0</v>
      </c>
      <c r="AA27" s="626"/>
      <c r="AB27" s="626"/>
      <c r="AC27" s="626"/>
      <c r="AD27" s="627" t="s">
        <v>122</v>
      </c>
      <c r="AE27" s="627"/>
      <c r="AF27" s="627"/>
      <c r="AG27" s="627"/>
      <c r="AH27" s="627"/>
      <c r="AI27" s="627"/>
      <c r="AJ27" s="627"/>
      <c r="AK27" s="627"/>
      <c r="AL27" s="628" t="s">
        <v>122</v>
      </c>
      <c r="AM27" s="629"/>
      <c r="AN27" s="629"/>
      <c r="AO27" s="630"/>
      <c r="AP27" s="620" t="s">
        <v>286</v>
      </c>
      <c r="AQ27" s="621"/>
      <c r="AR27" s="621"/>
      <c r="AS27" s="621"/>
      <c r="AT27" s="621"/>
      <c r="AU27" s="621"/>
      <c r="AV27" s="621"/>
      <c r="AW27" s="621"/>
      <c r="AX27" s="621"/>
      <c r="AY27" s="621"/>
      <c r="AZ27" s="621"/>
      <c r="BA27" s="621"/>
      <c r="BB27" s="621"/>
      <c r="BC27" s="621"/>
      <c r="BD27" s="621"/>
      <c r="BE27" s="621"/>
      <c r="BF27" s="622"/>
      <c r="BG27" s="623">
        <v>4324663</v>
      </c>
      <c r="BH27" s="624"/>
      <c r="BI27" s="624"/>
      <c r="BJ27" s="624"/>
      <c r="BK27" s="624"/>
      <c r="BL27" s="624"/>
      <c r="BM27" s="624"/>
      <c r="BN27" s="625"/>
      <c r="BO27" s="626">
        <v>100</v>
      </c>
      <c r="BP27" s="626"/>
      <c r="BQ27" s="626"/>
      <c r="BR27" s="626"/>
      <c r="BS27" s="627">
        <v>65157</v>
      </c>
      <c r="BT27" s="627"/>
      <c r="BU27" s="627"/>
      <c r="BV27" s="627"/>
      <c r="BW27" s="627"/>
      <c r="BX27" s="627"/>
      <c r="BY27" s="627"/>
      <c r="BZ27" s="627"/>
      <c r="CA27" s="627"/>
      <c r="CB27" s="631"/>
      <c r="CD27" s="620" t="s">
        <v>287</v>
      </c>
      <c r="CE27" s="621"/>
      <c r="CF27" s="621"/>
      <c r="CG27" s="621"/>
      <c r="CH27" s="621"/>
      <c r="CI27" s="621"/>
      <c r="CJ27" s="621"/>
      <c r="CK27" s="621"/>
      <c r="CL27" s="621"/>
      <c r="CM27" s="621"/>
      <c r="CN27" s="621"/>
      <c r="CO27" s="621"/>
      <c r="CP27" s="621"/>
      <c r="CQ27" s="622"/>
      <c r="CR27" s="623">
        <v>2148839</v>
      </c>
      <c r="CS27" s="656"/>
      <c r="CT27" s="656"/>
      <c r="CU27" s="656"/>
      <c r="CV27" s="656"/>
      <c r="CW27" s="656"/>
      <c r="CX27" s="656"/>
      <c r="CY27" s="657"/>
      <c r="CZ27" s="628">
        <v>18.100000000000001</v>
      </c>
      <c r="DA27" s="653"/>
      <c r="DB27" s="653"/>
      <c r="DC27" s="658"/>
      <c r="DD27" s="632">
        <v>845477</v>
      </c>
      <c r="DE27" s="656"/>
      <c r="DF27" s="656"/>
      <c r="DG27" s="656"/>
      <c r="DH27" s="656"/>
      <c r="DI27" s="656"/>
      <c r="DJ27" s="656"/>
      <c r="DK27" s="657"/>
      <c r="DL27" s="632">
        <v>533157</v>
      </c>
      <c r="DM27" s="656"/>
      <c r="DN27" s="656"/>
      <c r="DO27" s="656"/>
      <c r="DP27" s="656"/>
      <c r="DQ27" s="656"/>
      <c r="DR27" s="656"/>
      <c r="DS27" s="656"/>
      <c r="DT27" s="656"/>
      <c r="DU27" s="656"/>
      <c r="DV27" s="657"/>
      <c r="DW27" s="628">
        <v>7.1</v>
      </c>
      <c r="DX27" s="653"/>
      <c r="DY27" s="653"/>
      <c r="DZ27" s="653"/>
      <c r="EA27" s="653"/>
      <c r="EB27" s="653"/>
      <c r="EC27" s="654"/>
    </row>
    <row r="28" spans="2:133" ht="11.25" customHeight="1" x14ac:dyDescent="0.15">
      <c r="B28" s="620" t="s">
        <v>288</v>
      </c>
      <c r="C28" s="621"/>
      <c r="D28" s="621"/>
      <c r="E28" s="621"/>
      <c r="F28" s="621"/>
      <c r="G28" s="621"/>
      <c r="H28" s="621"/>
      <c r="I28" s="621"/>
      <c r="J28" s="621"/>
      <c r="K28" s="621"/>
      <c r="L28" s="621"/>
      <c r="M28" s="621"/>
      <c r="N28" s="621"/>
      <c r="O28" s="621"/>
      <c r="P28" s="621"/>
      <c r="Q28" s="622"/>
      <c r="R28" s="623">
        <v>161860</v>
      </c>
      <c r="S28" s="624"/>
      <c r="T28" s="624"/>
      <c r="U28" s="624"/>
      <c r="V28" s="624"/>
      <c r="W28" s="624"/>
      <c r="X28" s="624"/>
      <c r="Y28" s="625"/>
      <c r="Z28" s="626">
        <v>1.3</v>
      </c>
      <c r="AA28" s="626"/>
      <c r="AB28" s="626"/>
      <c r="AC28" s="626"/>
      <c r="AD28" s="627">
        <v>82586</v>
      </c>
      <c r="AE28" s="627"/>
      <c r="AF28" s="627"/>
      <c r="AG28" s="627"/>
      <c r="AH28" s="627"/>
      <c r="AI28" s="627"/>
      <c r="AJ28" s="627"/>
      <c r="AK28" s="627"/>
      <c r="AL28" s="628">
        <v>1.1000000000000001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289</v>
      </c>
      <c r="CE28" s="621"/>
      <c r="CF28" s="621"/>
      <c r="CG28" s="621"/>
      <c r="CH28" s="621"/>
      <c r="CI28" s="621"/>
      <c r="CJ28" s="621"/>
      <c r="CK28" s="621"/>
      <c r="CL28" s="621"/>
      <c r="CM28" s="621"/>
      <c r="CN28" s="621"/>
      <c r="CO28" s="621"/>
      <c r="CP28" s="621"/>
      <c r="CQ28" s="622"/>
      <c r="CR28" s="623">
        <v>897759</v>
      </c>
      <c r="CS28" s="624"/>
      <c r="CT28" s="624"/>
      <c r="CU28" s="624"/>
      <c r="CV28" s="624"/>
      <c r="CW28" s="624"/>
      <c r="CX28" s="624"/>
      <c r="CY28" s="625"/>
      <c r="CZ28" s="628">
        <v>7.6</v>
      </c>
      <c r="DA28" s="653"/>
      <c r="DB28" s="653"/>
      <c r="DC28" s="658"/>
      <c r="DD28" s="632">
        <v>897759</v>
      </c>
      <c r="DE28" s="624"/>
      <c r="DF28" s="624"/>
      <c r="DG28" s="624"/>
      <c r="DH28" s="624"/>
      <c r="DI28" s="624"/>
      <c r="DJ28" s="624"/>
      <c r="DK28" s="625"/>
      <c r="DL28" s="632">
        <v>880524</v>
      </c>
      <c r="DM28" s="624"/>
      <c r="DN28" s="624"/>
      <c r="DO28" s="624"/>
      <c r="DP28" s="624"/>
      <c r="DQ28" s="624"/>
      <c r="DR28" s="624"/>
      <c r="DS28" s="624"/>
      <c r="DT28" s="624"/>
      <c r="DU28" s="624"/>
      <c r="DV28" s="625"/>
      <c r="DW28" s="628">
        <v>11.6</v>
      </c>
      <c r="DX28" s="653"/>
      <c r="DY28" s="653"/>
      <c r="DZ28" s="653"/>
      <c r="EA28" s="653"/>
      <c r="EB28" s="653"/>
      <c r="EC28" s="654"/>
    </row>
    <row r="29" spans="2:133" ht="11.25" customHeight="1" x14ac:dyDescent="0.15">
      <c r="B29" s="620" t="s">
        <v>290</v>
      </c>
      <c r="C29" s="621"/>
      <c r="D29" s="621"/>
      <c r="E29" s="621"/>
      <c r="F29" s="621"/>
      <c r="G29" s="621"/>
      <c r="H29" s="621"/>
      <c r="I29" s="621"/>
      <c r="J29" s="621"/>
      <c r="K29" s="621"/>
      <c r="L29" s="621"/>
      <c r="M29" s="621"/>
      <c r="N29" s="621"/>
      <c r="O29" s="621"/>
      <c r="P29" s="621"/>
      <c r="Q29" s="622"/>
      <c r="R29" s="623">
        <v>22091</v>
      </c>
      <c r="S29" s="624"/>
      <c r="T29" s="624"/>
      <c r="U29" s="624"/>
      <c r="V29" s="624"/>
      <c r="W29" s="624"/>
      <c r="X29" s="624"/>
      <c r="Y29" s="625"/>
      <c r="Z29" s="626">
        <v>0.2</v>
      </c>
      <c r="AA29" s="626"/>
      <c r="AB29" s="626"/>
      <c r="AC29" s="626"/>
      <c r="AD29" s="627">
        <v>100</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291</v>
      </c>
      <c r="CE29" s="662"/>
      <c r="CF29" s="620" t="s">
        <v>66</v>
      </c>
      <c r="CG29" s="621"/>
      <c r="CH29" s="621"/>
      <c r="CI29" s="621"/>
      <c r="CJ29" s="621"/>
      <c r="CK29" s="621"/>
      <c r="CL29" s="621"/>
      <c r="CM29" s="621"/>
      <c r="CN29" s="621"/>
      <c r="CO29" s="621"/>
      <c r="CP29" s="621"/>
      <c r="CQ29" s="622"/>
      <c r="CR29" s="623">
        <v>897759</v>
      </c>
      <c r="CS29" s="656"/>
      <c r="CT29" s="656"/>
      <c r="CU29" s="656"/>
      <c r="CV29" s="656"/>
      <c r="CW29" s="656"/>
      <c r="CX29" s="656"/>
      <c r="CY29" s="657"/>
      <c r="CZ29" s="628">
        <v>7.6</v>
      </c>
      <c r="DA29" s="653"/>
      <c r="DB29" s="653"/>
      <c r="DC29" s="658"/>
      <c r="DD29" s="632">
        <v>897759</v>
      </c>
      <c r="DE29" s="656"/>
      <c r="DF29" s="656"/>
      <c r="DG29" s="656"/>
      <c r="DH29" s="656"/>
      <c r="DI29" s="656"/>
      <c r="DJ29" s="656"/>
      <c r="DK29" s="657"/>
      <c r="DL29" s="632">
        <v>880524</v>
      </c>
      <c r="DM29" s="656"/>
      <c r="DN29" s="656"/>
      <c r="DO29" s="656"/>
      <c r="DP29" s="656"/>
      <c r="DQ29" s="656"/>
      <c r="DR29" s="656"/>
      <c r="DS29" s="656"/>
      <c r="DT29" s="656"/>
      <c r="DU29" s="656"/>
      <c r="DV29" s="657"/>
      <c r="DW29" s="628">
        <v>11.6</v>
      </c>
      <c r="DX29" s="653"/>
      <c r="DY29" s="653"/>
      <c r="DZ29" s="653"/>
      <c r="EA29" s="653"/>
      <c r="EB29" s="653"/>
      <c r="EC29" s="654"/>
    </row>
    <row r="30" spans="2:133" ht="11.25" customHeight="1" x14ac:dyDescent="0.15">
      <c r="B30" s="620" t="s">
        <v>292</v>
      </c>
      <c r="C30" s="621"/>
      <c r="D30" s="621"/>
      <c r="E30" s="621"/>
      <c r="F30" s="621"/>
      <c r="G30" s="621"/>
      <c r="H30" s="621"/>
      <c r="I30" s="621"/>
      <c r="J30" s="621"/>
      <c r="K30" s="621"/>
      <c r="L30" s="621"/>
      <c r="M30" s="621"/>
      <c r="N30" s="621"/>
      <c r="O30" s="621"/>
      <c r="P30" s="621"/>
      <c r="Q30" s="622"/>
      <c r="R30" s="623">
        <v>1821237</v>
      </c>
      <c r="S30" s="624"/>
      <c r="T30" s="624"/>
      <c r="U30" s="624"/>
      <c r="V30" s="624"/>
      <c r="W30" s="624"/>
      <c r="X30" s="624"/>
      <c r="Y30" s="625"/>
      <c r="Z30" s="626">
        <v>14.6</v>
      </c>
      <c r="AA30" s="626"/>
      <c r="AB30" s="626"/>
      <c r="AC30" s="626"/>
      <c r="AD30" s="627" t="s">
        <v>122</v>
      </c>
      <c r="AE30" s="627"/>
      <c r="AF30" s="627"/>
      <c r="AG30" s="627"/>
      <c r="AH30" s="627"/>
      <c r="AI30" s="627"/>
      <c r="AJ30" s="627"/>
      <c r="AK30" s="627"/>
      <c r="AL30" s="628" t="s">
        <v>122</v>
      </c>
      <c r="AM30" s="629"/>
      <c r="AN30" s="629"/>
      <c r="AO30" s="630"/>
      <c r="AP30" s="605" t="s">
        <v>210</v>
      </c>
      <c r="AQ30" s="606"/>
      <c r="AR30" s="606"/>
      <c r="AS30" s="606"/>
      <c r="AT30" s="606"/>
      <c r="AU30" s="606"/>
      <c r="AV30" s="606"/>
      <c r="AW30" s="606"/>
      <c r="AX30" s="606"/>
      <c r="AY30" s="606"/>
      <c r="AZ30" s="606"/>
      <c r="BA30" s="606"/>
      <c r="BB30" s="606"/>
      <c r="BC30" s="606"/>
      <c r="BD30" s="606"/>
      <c r="BE30" s="606"/>
      <c r="BF30" s="607"/>
      <c r="BG30" s="605" t="s">
        <v>293</v>
      </c>
      <c r="BH30" s="659"/>
      <c r="BI30" s="659"/>
      <c r="BJ30" s="659"/>
      <c r="BK30" s="659"/>
      <c r="BL30" s="659"/>
      <c r="BM30" s="659"/>
      <c r="BN30" s="659"/>
      <c r="BO30" s="659"/>
      <c r="BP30" s="659"/>
      <c r="BQ30" s="660"/>
      <c r="BR30" s="605" t="s">
        <v>294</v>
      </c>
      <c r="BS30" s="659"/>
      <c r="BT30" s="659"/>
      <c r="BU30" s="659"/>
      <c r="BV30" s="659"/>
      <c r="BW30" s="659"/>
      <c r="BX30" s="659"/>
      <c r="BY30" s="659"/>
      <c r="BZ30" s="659"/>
      <c r="CA30" s="659"/>
      <c r="CB30" s="660"/>
      <c r="CD30" s="663"/>
      <c r="CE30" s="664"/>
      <c r="CF30" s="620" t="s">
        <v>295</v>
      </c>
      <c r="CG30" s="621"/>
      <c r="CH30" s="621"/>
      <c r="CI30" s="621"/>
      <c r="CJ30" s="621"/>
      <c r="CK30" s="621"/>
      <c r="CL30" s="621"/>
      <c r="CM30" s="621"/>
      <c r="CN30" s="621"/>
      <c r="CO30" s="621"/>
      <c r="CP30" s="621"/>
      <c r="CQ30" s="622"/>
      <c r="CR30" s="623">
        <v>876983</v>
      </c>
      <c r="CS30" s="624"/>
      <c r="CT30" s="624"/>
      <c r="CU30" s="624"/>
      <c r="CV30" s="624"/>
      <c r="CW30" s="624"/>
      <c r="CX30" s="624"/>
      <c r="CY30" s="625"/>
      <c r="CZ30" s="628">
        <v>7.4</v>
      </c>
      <c r="DA30" s="653"/>
      <c r="DB30" s="653"/>
      <c r="DC30" s="658"/>
      <c r="DD30" s="632">
        <v>876983</v>
      </c>
      <c r="DE30" s="624"/>
      <c r="DF30" s="624"/>
      <c r="DG30" s="624"/>
      <c r="DH30" s="624"/>
      <c r="DI30" s="624"/>
      <c r="DJ30" s="624"/>
      <c r="DK30" s="625"/>
      <c r="DL30" s="632">
        <v>859748</v>
      </c>
      <c r="DM30" s="624"/>
      <c r="DN30" s="624"/>
      <c r="DO30" s="624"/>
      <c r="DP30" s="624"/>
      <c r="DQ30" s="624"/>
      <c r="DR30" s="624"/>
      <c r="DS30" s="624"/>
      <c r="DT30" s="624"/>
      <c r="DU30" s="624"/>
      <c r="DV30" s="625"/>
      <c r="DW30" s="628">
        <v>11.4</v>
      </c>
      <c r="DX30" s="653"/>
      <c r="DY30" s="653"/>
      <c r="DZ30" s="653"/>
      <c r="EA30" s="653"/>
      <c r="EB30" s="653"/>
      <c r="EC30" s="654"/>
    </row>
    <row r="31" spans="2:133" ht="11.25" customHeight="1" x14ac:dyDescent="0.15">
      <c r="B31" s="636" t="s">
        <v>296</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297</v>
      </c>
      <c r="AQ31" s="672"/>
      <c r="AR31" s="672"/>
      <c r="AS31" s="672"/>
      <c r="AT31" s="677" t="s">
        <v>298</v>
      </c>
      <c r="AU31" s="218"/>
      <c r="AV31" s="218"/>
      <c r="AW31" s="218"/>
      <c r="AX31" s="609" t="s">
        <v>176</v>
      </c>
      <c r="AY31" s="610"/>
      <c r="AZ31" s="610"/>
      <c r="BA31" s="610"/>
      <c r="BB31" s="610"/>
      <c r="BC31" s="610"/>
      <c r="BD31" s="610"/>
      <c r="BE31" s="610"/>
      <c r="BF31" s="611"/>
      <c r="BG31" s="670">
        <v>99.6</v>
      </c>
      <c r="BH31" s="667"/>
      <c r="BI31" s="667"/>
      <c r="BJ31" s="667"/>
      <c r="BK31" s="667"/>
      <c r="BL31" s="667"/>
      <c r="BM31" s="618">
        <v>96.9</v>
      </c>
      <c r="BN31" s="667"/>
      <c r="BO31" s="667"/>
      <c r="BP31" s="667"/>
      <c r="BQ31" s="668"/>
      <c r="BR31" s="670">
        <v>99.6</v>
      </c>
      <c r="BS31" s="667"/>
      <c r="BT31" s="667"/>
      <c r="BU31" s="667"/>
      <c r="BV31" s="667"/>
      <c r="BW31" s="667"/>
      <c r="BX31" s="618">
        <v>96.3</v>
      </c>
      <c r="BY31" s="667"/>
      <c r="BZ31" s="667"/>
      <c r="CA31" s="667"/>
      <c r="CB31" s="668"/>
      <c r="CD31" s="663"/>
      <c r="CE31" s="664"/>
      <c r="CF31" s="620" t="s">
        <v>299</v>
      </c>
      <c r="CG31" s="621"/>
      <c r="CH31" s="621"/>
      <c r="CI31" s="621"/>
      <c r="CJ31" s="621"/>
      <c r="CK31" s="621"/>
      <c r="CL31" s="621"/>
      <c r="CM31" s="621"/>
      <c r="CN31" s="621"/>
      <c r="CO31" s="621"/>
      <c r="CP31" s="621"/>
      <c r="CQ31" s="622"/>
      <c r="CR31" s="623">
        <v>20776</v>
      </c>
      <c r="CS31" s="656"/>
      <c r="CT31" s="656"/>
      <c r="CU31" s="656"/>
      <c r="CV31" s="656"/>
      <c r="CW31" s="656"/>
      <c r="CX31" s="656"/>
      <c r="CY31" s="657"/>
      <c r="CZ31" s="628">
        <v>0.2</v>
      </c>
      <c r="DA31" s="653"/>
      <c r="DB31" s="653"/>
      <c r="DC31" s="658"/>
      <c r="DD31" s="632">
        <v>20776</v>
      </c>
      <c r="DE31" s="656"/>
      <c r="DF31" s="656"/>
      <c r="DG31" s="656"/>
      <c r="DH31" s="656"/>
      <c r="DI31" s="656"/>
      <c r="DJ31" s="656"/>
      <c r="DK31" s="657"/>
      <c r="DL31" s="632">
        <v>20776</v>
      </c>
      <c r="DM31" s="656"/>
      <c r="DN31" s="656"/>
      <c r="DO31" s="656"/>
      <c r="DP31" s="656"/>
      <c r="DQ31" s="656"/>
      <c r="DR31" s="656"/>
      <c r="DS31" s="656"/>
      <c r="DT31" s="656"/>
      <c r="DU31" s="656"/>
      <c r="DV31" s="657"/>
      <c r="DW31" s="628">
        <v>0.3</v>
      </c>
      <c r="DX31" s="653"/>
      <c r="DY31" s="653"/>
      <c r="DZ31" s="653"/>
      <c r="EA31" s="653"/>
      <c r="EB31" s="653"/>
      <c r="EC31" s="654"/>
    </row>
    <row r="32" spans="2:133" ht="11.25" customHeight="1" x14ac:dyDescent="0.15">
      <c r="B32" s="620" t="s">
        <v>300</v>
      </c>
      <c r="C32" s="621"/>
      <c r="D32" s="621"/>
      <c r="E32" s="621"/>
      <c r="F32" s="621"/>
      <c r="G32" s="621"/>
      <c r="H32" s="621"/>
      <c r="I32" s="621"/>
      <c r="J32" s="621"/>
      <c r="K32" s="621"/>
      <c r="L32" s="621"/>
      <c r="M32" s="621"/>
      <c r="N32" s="621"/>
      <c r="O32" s="621"/>
      <c r="P32" s="621"/>
      <c r="Q32" s="622"/>
      <c r="R32" s="623">
        <v>851810</v>
      </c>
      <c r="S32" s="624"/>
      <c r="T32" s="624"/>
      <c r="U32" s="624"/>
      <c r="V32" s="624"/>
      <c r="W32" s="624"/>
      <c r="X32" s="624"/>
      <c r="Y32" s="625"/>
      <c r="Z32" s="626">
        <v>6.8</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301</v>
      </c>
      <c r="AX32" s="620" t="s">
        <v>302</v>
      </c>
      <c r="AY32" s="621"/>
      <c r="AZ32" s="621"/>
      <c r="BA32" s="621"/>
      <c r="BB32" s="621"/>
      <c r="BC32" s="621"/>
      <c r="BD32" s="621"/>
      <c r="BE32" s="621"/>
      <c r="BF32" s="622"/>
      <c r="BG32" s="680">
        <v>99.6</v>
      </c>
      <c r="BH32" s="656"/>
      <c r="BI32" s="656"/>
      <c r="BJ32" s="656"/>
      <c r="BK32" s="656"/>
      <c r="BL32" s="656"/>
      <c r="BM32" s="629">
        <v>98.3</v>
      </c>
      <c r="BN32" s="656"/>
      <c r="BO32" s="656"/>
      <c r="BP32" s="656"/>
      <c r="BQ32" s="669"/>
      <c r="BR32" s="680">
        <v>99.6</v>
      </c>
      <c r="BS32" s="656"/>
      <c r="BT32" s="656"/>
      <c r="BU32" s="656"/>
      <c r="BV32" s="656"/>
      <c r="BW32" s="656"/>
      <c r="BX32" s="629">
        <v>98.2</v>
      </c>
      <c r="BY32" s="656"/>
      <c r="BZ32" s="656"/>
      <c r="CA32" s="656"/>
      <c r="CB32" s="669"/>
      <c r="CD32" s="665"/>
      <c r="CE32" s="666"/>
      <c r="CF32" s="620" t="s">
        <v>303</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304</v>
      </c>
      <c r="C33" s="621"/>
      <c r="D33" s="621"/>
      <c r="E33" s="621"/>
      <c r="F33" s="621"/>
      <c r="G33" s="621"/>
      <c r="H33" s="621"/>
      <c r="I33" s="621"/>
      <c r="J33" s="621"/>
      <c r="K33" s="621"/>
      <c r="L33" s="621"/>
      <c r="M33" s="621"/>
      <c r="N33" s="621"/>
      <c r="O33" s="621"/>
      <c r="P33" s="621"/>
      <c r="Q33" s="622"/>
      <c r="R33" s="623">
        <v>86010</v>
      </c>
      <c r="S33" s="624"/>
      <c r="T33" s="624"/>
      <c r="U33" s="624"/>
      <c r="V33" s="624"/>
      <c r="W33" s="624"/>
      <c r="X33" s="624"/>
      <c r="Y33" s="625"/>
      <c r="Z33" s="626">
        <v>0.7</v>
      </c>
      <c r="AA33" s="626"/>
      <c r="AB33" s="626"/>
      <c r="AC33" s="626"/>
      <c r="AD33" s="627">
        <v>28905</v>
      </c>
      <c r="AE33" s="627"/>
      <c r="AF33" s="627"/>
      <c r="AG33" s="627"/>
      <c r="AH33" s="627"/>
      <c r="AI33" s="627"/>
      <c r="AJ33" s="627"/>
      <c r="AK33" s="627"/>
      <c r="AL33" s="628">
        <v>0.4</v>
      </c>
      <c r="AM33" s="629"/>
      <c r="AN33" s="629"/>
      <c r="AO33" s="630"/>
      <c r="AP33" s="675"/>
      <c r="AQ33" s="676"/>
      <c r="AR33" s="676"/>
      <c r="AS33" s="676"/>
      <c r="AT33" s="679"/>
      <c r="AU33" s="219"/>
      <c r="AV33" s="219"/>
      <c r="AW33" s="219"/>
      <c r="AX33" s="644" t="s">
        <v>305</v>
      </c>
      <c r="AY33" s="645"/>
      <c r="AZ33" s="645"/>
      <c r="BA33" s="645"/>
      <c r="BB33" s="645"/>
      <c r="BC33" s="645"/>
      <c r="BD33" s="645"/>
      <c r="BE33" s="645"/>
      <c r="BF33" s="646"/>
      <c r="BG33" s="681">
        <v>99.6</v>
      </c>
      <c r="BH33" s="682"/>
      <c r="BI33" s="682"/>
      <c r="BJ33" s="682"/>
      <c r="BK33" s="682"/>
      <c r="BL33" s="682"/>
      <c r="BM33" s="683">
        <v>95.4</v>
      </c>
      <c r="BN33" s="682"/>
      <c r="BO33" s="682"/>
      <c r="BP33" s="682"/>
      <c r="BQ33" s="684"/>
      <c r="BR33" s="681">
        <v>99.5</v>
      </c>
      <c r="BS33" s="682"/>
      <c r="BT33" s="682"/>
      <c r="BU33" s="682"/>
      <c r="BV33" s="682"/>
      <c r="BW33" s="682"/>
      <c r="BX33" s="683">
        <v>94.2</v>
      </c>
      <c r="BY33" s="682"/>
      <c r="BZ33" s="682"/>
      <c r="CA33" s="682"/>
      <c r="CB33" s="684"/>
      <c r="CD33" s="620" t="s">
        <v>306</v>
      </c>
      <c r="CE33" s="621"/>
      <c r="CF33" s="621"/>
      <c r="CG33" s="621"/>
      <c r="CH33" s="621"/>
      <c r="CI33" s="621"/>
      <c r="CJ33" s="621"/>
      <c r="CK33" s="621"/>
      <c r="CL33" s="621"/>
      <c r="CM33" s="621"/>
      <c r="CN33" s="621"/>
      <c r="CO33" s="621"/>
      <c r="CP33" s="621"/>
      <c r="CQ33" s="622"/>
      <c r="CR33" s="623">
        <v>5257008</v>
      </c>
      <c r="CS33" s="656"/>
      <c r="CT33" s="656"/>
      <c r="CU33" s="656"/>
      <c r="CV33" s="656"/>
      <c r="CW33" s="656"/>
      <c r="CX33" s="656"/>
      <c r="CY33" s="657"/>
      <c r="CZ33" s="628">
        <v>44.2</v>
      </c>
      <c r="DA33" s="653"/>
      <c r="DB33" s="653"/>
      <c r="DC33" s="658"/>
      <c r="DD33" s="632">
        <v>4320324</v>
      </c>
      <c r="DE33" s="656"/>
      <c r="DF33" s="656"/>
      <c r="DG33" s="656"/>
      <c r="DH33" s="656"/>
      <c r="DI33" s="656"/>
      <c r="DJ33" s="656"/>
      <c r="DK33" s="657"/>
      <c r="DL33" s="632">
        <v>3249974</v>
      </c>
      <c r="DM33" s="656"/>
      <c r="DN33" s="656"/>
      <c r="DO33" s="656"/>
      <c r="DP33" s="656"/>
      <c r="DQ33" s="656"/>
      <c r="DR33" s="656"/>
      <c r="DS33" s="656"/>
      <c r="DT33" s="656"/>
      <c r="DU33" s="656"/>
      <c r="DV33" s="657"/>
      <c r="DW33" s="628">
        <v>43</v>
      </c>
      <c r="DX33" s="653"/>
      <c r="DY33" s="653"/>
      <c r="DZ33" s="653"/>
      <c r="EA33" s="653"/>
      <c r="EB33" s="653"/>
      <c r="EC33" s="654"/>
    </row>
    <row r="34" spans="2:133" ht="11.25" customHeight="1" x14ac:dyDescent="0.15">
      <c r="B34" s="620" t="s">
        <v>307</v>
      </c>
      <c r="C34" s="621"/>
      <c r="D34" s="621"/>
      <c r="E34" s="621"/>
      <c r="F34" s="621"/>
      <c r="G34" s="621"/>
      <c r="H34" s="621"/>
      <c r="I34" s="621"/>
      <c r="J34" s="621"/>
      <c r="K34" s="621"/>
      <c r="L34" s="621"/>
      <c r="M34" s="621"/>
      <c r="N34" s="621"/>
      <c r="O34" s="621"/>
      <c r="P34" s="621"/>
      <c r="Q34" s="622"/>
      <c r="R34" s="623">
        <v>33146</v>
      </c>
      <c r="S34" s="624"/>
      <c r="T34" s="624"/>
      <c r="U34" s="624"/>
      <c r="V34" s="624"/>
      <c r="W34" s="624"/>
      <c r="X34" s="624"/>
      <c r="Y34" s="625"/>
      <c r="Z34" s="626">
        <v>0.3</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308</v>
      </c>
      <c r="CE34" s="621"/>
      <c r="CF34" s="621"/>
      <c r="CG34" s="621"/>
      <c r="CH34" s="621"/>
      <c r="CI34" s="621"/>
      <c r="CJ34" s="621"/>
      <c r="CK34" s="621"/>
      <c r="CL34" s="621"/>
      <c r="CM34" s="621"/>
      <c r="CN34" s="621"/>
      <c r="CO34" s="621"/>
      <c r="CP34" s="621"/>
      <c r="CQ34" s="622"/>
      <c r="CR34" s="623">
        <v>2378175</v>
      </c>
      <c r="CS34" s="624"/>
      <c r="CT34" s="624"/>
      <c r="CU34" s="624"/>
      <c r="CV34" s="624"/>
      <c r="CW34" s="624"/>
      <c r="CX34" s="624"/>
      <c r="CY34" s="625"/>
      <c r="CZ34" s="628">
        <v>20</v>
      </c>
      <c r="DA34" s="653"/>
      <c r="DB34" s="653"/>
      <c r="DC34" s="658"/>
      <c r="DD34" s="632">
        <v>1872093</v>
      </c>
      <c r="DE34" s="624"/>
      <c r="DF34" s="624"/>
      <c r="DG34" s="624"/>
      <c r="DH34" s="624"/>
      <c r="DI34" s="624"/>
      <c r="DJ34" s="624"/>
      <c r="DK34" s="625"/>
      <c r="DL34" s="632">
        <v>1668833</v>
      </c>
      <c r="DM34" s="624"/>
      <c r="DN34" s="624"/>
      <c r="DO34" s="624"/>
      <c r="DP34" s="624"/>
      <c r="DQ34" s="624"/>
      <c r="DR34" s="624"/>
      <c r="DS34" s="624"/>
      <c r="DT34" s="624"/>
      <c r="DU34" s="624"/>
      <c r="DV34" s="625"/>
      <c r="DW34" s="628">
        <v>22.1</v>
      </c>
      <c r="DX34" s="653"/>
      <c r="DY34" s="653"/>
      <c r="DZ34" s="653"/>
      <c r="EA34" s="653"/>
      <c r="EB34" s="653"/>
      <c r="EC34" s="654"/>
    </row>
    <row r="35" spans="2:133" ht="11.25" customHeight="1" x14ac:dyDescent="0.15">
      <c r="B35" s="620" t="s">
        <v>309</v>
      </c>
      <c r="C35" s="621"/>
      <c r="D35" s="621"/>
      <c r="E35" s="621"/>
      <c r="F35" s="621"/>
      <c r="G35" s="621"/>
      <c r="H35" s="621"/>
      <c r="I35" s="621"/>
      <c r="J35" s="621"/>
      <c r="K35" s="621"/>
      <c r="L35" s="621"/>
      <c r="M35" s="621"/>
      <c r="N35" s="621"/>
      <c r="O35" s="621"/>
      <c r="P35" s="621"/>
      <c r="Q35" s="622"/>
      <c r="R35" s="623">
        <v>580329</v>
      </c>
      <c r="S35" s="624"/>
      <c r="T35" s="624"/>
      <c r="U35" s="624"/>
      <c r="V35" s="624"/>
      <c r="W35" s="624"/>
      <c r="X35" s="624"/>
      <c r="Y35" s="625"/>
      <c r="Z35" s="626">
        <v>4.7</v>
      </c>
      <c r="AA35" s="626"/>
      <c r="AB35" s="626"/>
      <c r="AC35" s="626"/>
      <c r="AD35" s="627" t="s">
        <v>122</v>
      </c>
      <c r="AE35" s="627"/>
      <c r="AF35" s="627"/>
      <c r="AG35" s="627"/>
      <c r="AH35" s="627"/>
      <c r="AI35" s="627"/>
      <c r="AJ35" s="627"/>
      <c r="AK35" s="627"/>
      <c r="AL35" s="628" t="s">
        <v>122</v>
      </c>
      <c r="AM35" s="629"/>
      <c r="AN35" s="629"/>
      <c r="AO35" s="630"/>
      <c r="AP35" s="222"/>
      <c r="AQ35" s="605" t="s">
        <v>310</v>
      </c>
      <c r="AR35" s="606"/>
      <c r="AS35" s="606"/>
      <c r="AT35" s="606"/>
      <c r="AU35" s="606"/>
      <c r="AV35" s="606"/>
      <c r="AW35" s="606"/>
      <c r="AX35" s="606"/>
      <c r="AY35" s="606"/>
      <c r="AZ35" s="606"/>
      <c r="BA35" s="606"/>
      <c r="BB35" s="606"/>
      <c r="BC35" s="606"/>
      <c r="BD35" s="606"/>
      <c r="BE35" s="606"/>
      <c r="BF35" s="607"/>
      <c r="BG35" s="605" t="s">
        <v>311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312</v>
      </c>
      <c r="CE35" s="621"/>
      <c r="CF35" s="621"/>
      <c r="CG35" s="621"/>
      <c r="CH35" s="621"/>
      <c r="CI35" s="621"/>
      <c r="CJ35" s="621"/>
      <c r="CK35" s="621"/>
      <c r="CL35" s="621"/>
      <c r="CM35" s="621"/>
      <c r="CN35" s="621"/>
      <c r="CO35" s="621"/>
      <c r="CP35" s="621"/>
      <c r="CQ35" s="622"/>
      <c r="CR35" s="623">
        <v>79468</v>
      </c>
      <c r="CS35" s="656"/>
      <c r="CT35" s="656"/>
      <c r="CU35" s="656"/>
      <c r="CV35" s="656"/>
      <c r="CW35" s="656"/>
      <c r="CX35" s="656"/>
      <c r="CY35" s="657"/>
      <c r="CZ35" s="628">
        <v>0.7</v>
      </c>
      <c r="DA35" s="653"/>
      <c r="DB35" s="653"/>
      <c r="DC35" s="658"/>
      <c r="DD35" s="632">
        <v>57876</v>
      </c>
      <c r="DE35" s="656"/>
      <c r="DF35" s="656"/>
      <c r="DG35" s="656"/>
      <c r="DH35" s="656"/>
      <c r="DI35" s="656"/>
      <c r="DJ35" s="656"/>
      <c r="DK35" s="657"/>
      <c r="DL35" s="632">
        <v>57803</v>
      </c>
      <c r="DM35" s="656"/>
      <c r="DN35" s="656"/>
      <c r="DO35" s="656"/>
      <c r="DP35" s="656"/>
      <c r="DQ35" s="656"/>
      <c r="DR35" s="656"/>
      <c r="DS35" s="656"/>
      <c r="DT35" s="656"/>
      <c r="DU35" s="656"/>
      <c r="DV35" s="657"/>
      <c r="DW35" s="628">
        <v>0.8</v>
      </c>
      <c r="DX35" s="653"/>
      <c r="DY35" s="653"/>
      <c r="DZ35" s="653"/>
      <c r="EA35" s="653"/>
      <c r="EB35" s="653"/>
      <c r="EC35" s="654"/>
    </row>
    <row r="36" spans="2:133" ht="11.25" customHeight="1" x14ac:dyDescent="0.15">
      <c r="B36" s="620" t="s">
        <v>313</v>
      </c>
      <c r="C36" s="621"/>
      <c r="D36" s="621"/>
      <c r="E36" s="621"/>
      <c r="F36" s="621"/>
      <c r="G36" s="621"/>
      <c r="H36" s="621"/>
      <c r="I36" s="621"/>
      <c r="J36" s="621"/>
      <c r="K36" s="621"/>
      <c r="L36" s="621"/>
      <c r="M36" s="621"/>
      <c r="N36" s="621"/>
      <c r="O36" s="621"/>
      <c r="P36" s="621"/>
      <c r="Q36" s="622"/>
      <c r="R36" s="623">
        <v>351502</v>
      </c>
      <c r="S36" s="624"/>
      <c r="T36" s="624"/>
      <c r="U36" s="624"/>
      <c r="V36" s="624"/>
      <c r="W36" s="624"/>
      <c r="X36" s="624"/>
      <c r="Y36" s="625"/>
      <c r="Z36" s="626">
        <v>2.8</v>
      </c>
      <c r="AA36" s="626"/>
      <c r="AB36" s="626"/>
      <c r="AC36" s="626"/>
      <c r="AD36" s="627" t="s">
        <v>122</v>
      </c>
      <c r="AE36" s="627"/>
      <c r="AF36" s="627"/>
      <c r="AG36" s="627"/>
      <c r="AH36" s="627"/>
      <c r="AI36" s="627"/>
      <c r="AJ36" s="627"/>
      <c r="AK36" s="627"/>
      <c r="AL36" s="628" t="s">
        <v>122</v>
      </c>
      <c r="AM36" s="629"/>
      <c r="AN36" s="629"/>
      <c r="AO36" s="630"/>
      <c r="AP36" s="222"/>
      <c r="AQ36" s="689" t="s">
        <v>314</v>
      </c>
      <c r="AR36" s="690"/>
      <c r="AS36" s="690"/>
      <c r="AT36" s="690"/>
      <c r="AU36" s="690"/>
      <c r="AV36" s="690"/>
      <c r="AW36" s="690"/>
      <c r="AX36" s="690"/>
      <c r="AY36" s="691"/>
      <c r="AZ36" s="612">
        <v>1441712</v>
      </c>
      <c r="BA36" s="613"/>
      <c r="BB36" s="613"/>
      <c r="BC36" s="613"/>
      <c r="BD36" s="613"/>
      <c r="BE36" s="613"/>
      <c r="BF36" s="685"/>
      <c r="BG36" s="609" t="s">
        <v>315</v>
      </c>
      <c r="BH36" s="610"/>
      <c r="BI36" s="610"/>
      <c r="BJ36" s="610"/>
      <c r="BK36" s="610"/>
      <c r="BL36" s="610"/>
      <c r="BM36" s="610"/>
      <c r="BN36" s="610"/>
      <c r="BO36" s="610"/>
      <c r="BP36" s="610"/>
      <c r="BQ36" s="610"/>
      <c r="BR36" s="610"/>
      <c r="BS36" s="610"/>
      <c r="BT36" s="610"/>
      <c r="BU36" s="611"/>
      <c r="BV36" s="612">
        <v>61355</v>
      </c>
      <c r="BW36" s="613"/>
      <c r="BX36" s="613"/>
      <c r="BY36" s="613"/>
      <c r="BZ36" s="613"/>
      <c r="CA36" s="613"/>
      <c r="CB36" s="685"/>
      <c r="CD36" s="620" t="s">
        <v>316</v>
      </c>
      <c r="CE36" s="621"/>
      <c r="CF36" s="621"/>
      <c r="CG36" s="621"/>
      <c r="CH36" s="621"/>
      <c r="CI36" s="621"/>
      <c r="CJ36" s="621"/>
      <c r="CK36" s="621"/>
      <c r="CL36" s="621"/>
      <c r="CM36" s="621"/>
      <c r="CN36" s="621"/>
      <c r="CO36" s="621"/>
      <c r="CP36" s="621"/>
      <c r="CQ36" s="622"/>
      <c r="CR36" s="623">
        <v>1388424</v>
      </c>
      <c r="CS36" s="624"/>
      <c r="CT36" s="624"/>
      <c r="CU36" s="624"/>
      <c r="CV36" s="624"/>
      <c r="CW36" s="624"/>
      <c r="CX36" s="624"/>
      <c r="CY36" s="625"/>
      <c r="CZ36" s="628">
        <v>11.7</v>
      </c>
      <c r="DA36" s="653"/>
      <c r="DB36" s="653"/>
      <c r="DC36" s="658"/>
      <c r="DD36" s="632">
        <v>1202875</v>
      </c>
      <c r="DE36" s="624"/>
      <c r="DF36" s="624"/>
      <c r="DG36" s="624"/>
      <c r="DH36" s="624"/>
      <c r="DI36" s="624"/>
      <c r="DJ36" s="624"/>
      <c r="DK36" s="625"/>
      <c r="DL36" s="632">
        <v>626098</v>
      </c>
      <c r="DM36" s="624"/>
      <c r="DN36" s="624"/>
      <c r="DO36" s="624"/>
      <c r="DP36" s="624"/>
      <c r="DQ36" s="624"/>
      <c r="DR36" s="624"/>
      <c r="DS36" s="624"/>
      <c r="DT36" s="624"/>
      <c r="DU36" s="624"/>
      <c r="DV36" s="625"/>
      <c r="DW36" s="628">
        <v>8.3000000000000007</v>
      </c>
      <c r="DX36" s="653"/>
      <c r="DY36" s="653"/>
      <c r="DZ36" s="653"/>
      <c r="EA36" s="653"/>
      <c r="EB36" s="653"/>
      <c r="EC36" s="654"/>
    </row>
    <row r="37" spans="2:133" ht="11.25" customHeight="1" x14ac:dyDescent="0.15">
      <c r="B37" s="620" t="s">
        <v>317</v>
      </c>
      <c r="C37" s="621"/>
      <c r="D37" s="621"/>
      <c r="E37" s="621"/>
      <c r="F37" s="621"/>
      <c r="G37" s="621"/>
      <c r="H37" s="621"/>
      <c r="I37" s="621"/>
      <c r="J37" s="621"/>
      <c r="K37" s="621"/>
      <c r="L37" s="621"/>
      <c r="M37" s="621"/>
      <c r="N37" s="621"/>
      <c r="O37" s="621"/>
      <c r="P37" s="621"/>
      <c r="Q37" s="622"/>
      <c r="R37" s="623">
        <v>252784</v>
      </c>
      <c r="S37" s="624"/>
      <c r="T37" s="624"/>
      <c r="U37" s="624"/>
      <c r="V37" s="624"/>
      <c r="W37" s="624"/>
      <c r="X37" s="624"/>
      <c r="Y37" s="625"/>
      <c r="Z37" s="626">
        <v>2</v>
      </c>
      <c r="AA37" s="626"/>
      <c r="AB37" s="626"/>
      <c r="AC37" s="626"/>
      <c r="AD37" s="627">
        <v>110</v>
      </c>
      <c r="AE37" s="627"/>
      <c r="AF37" s="627"/>
      <c r="AG37" s="627"/>
      <c r="AH37" s="627"/>
      <c r="AI37" s="627"/>
      <c r="AJ37" s="627"/>
      <c r="AK37" s="627"/>
      <c r="AL37" s="628">
        <v>0</v>
      </c>
      <c r="AM37" s="629"/>
      <c r="AN37" s="629"/>
      <c r="AO37" s="630"/>
      <c r="AQ37" s="686" t="s">
        <v>318</v>
      </c>
      <c r="AR37" s="687"/>
      <c r="AS37" s="687"/>
      <c r="AT37" s="687"/>
      <c r="AU37" s="687"/>
      <c r="AV37" s="687"/>
      <c r="AW37" s="687"/>
      <c r="AX37" s="687"/>
      <c r="AY37" s="688"/>
      <c r="AZ37" s="623">
        <v>299569</v>
      </c>
      <c r="BA37" s="624"/>
      <c r="BB37" s="624"/>
      <c r="BC37" s="624"/>
      <c r="BD37" s="656"/>
      <c r="BE37" s="656"/>
      <c r="BF37" s="669"/>
      <c r="BG37" s="620" t="s">
        <v>319</v>
      </c>
      <c r="BH37" s="621"/>
      <c r="BI37" s="621"/>
      <c r="BJ37" s="621"/>
      <c r="BK37" s="621"/>
      <c r="BL37" s="621"/>
      <c r="BM37" s="621"/>
      <c r="BN37" s="621"/>
      <c r="BO37" s="621"/>
      <c r="BP37" s="621"/>
      <c r="BQ37" s="621"/>
      <c r="BR37" s="621"/>
      <c r="BS37" s="621"/>
      <c r="BT37" s="621"/>
      <c r="BU37" s="622"/>
      <c r="BV37" s="623">
        <v>49466</v>
      </c>
      <c r="BW37" s="624"/>
      <c r="BX37" s="624"/>
      <c r="BY37" s="624"/>
      <c r="BZ37" s="624"/>
      <c r="CA37" s="624"/>
      <c r="CB37" s="633"/>
      <c r="CD37" s="620" t="s">
        <v>320</v>
      </c>
      <c r="CE37" s="621"/>
      <c r="CF37" s="621"/>
      <c r="CG37" s="621"/>
      <c r="CH37" s="621"/>
      <c r="CI37" s="621"/>
      <c r="CJ37" s="621"/>
      <c r="CK37" s="621"/>
      <c r="CL37" s="621"/>
      <c r="CM37" s="621"/>
      <c r="CN37" s="621"/>
      <c r="CO37" s="621"/>
      <c r="CP37" s="621"/>
      <c r="CQ37" s="622"/>
      <c r="CR37" s="623">
        <v>291799</v>
      </c>
      <c r="CS37" s="656"/>
      <c r="CT37" s="656"/>
      <c r="CU37" s="656"/>
      <c r="CV37" s="656"/>
      <c r="CW37" s="656"/>
      <c r="CX37" s="656"/>
      <c r="CY37" s="657"/>
      <c r="CZ37" s="628">
        <v>2.5</v>
      </c>
      <c r="DA37" s="653"/>
      <c r="DB37" s="653"/>
      <c r="DC37" s="658"/>
      <c r="DD37" s="632">
        <v>291799</v>
      </c>
      <c r="DE37" s="656"/>
      <c r="DF37" s="656"/>
      <c r="DG37" s="656"/>
      <c r="DH37" s="656"/>
      <c r="DI37" s="656"/>
      <c r="DJ37" s="656"/>
      <c r="DK37" s="657"/>
      <c r="DL37" s="632">
        <v>291799</v>
      </c>
      <c r="DM37" s="656"/>
      <c r="DN37" s="656"/>
      <c r="DO37" s="656"/>
      <c r="DP37" s="656"/>
      <c r="DQ37" s="656"/>
      <c r="DR37" s="656"/>
      <c r="DS37" s="656"/>
      <c r="DT37" s="656"/>
      <c r="DU37" s="656"/>
      <c r="DV37" s="657"/>
      <c r="DW37" s="628">
        <v>3.9</v>
      </c>
      <c r="DX37" s="653"/>
      <c r="DY37" s="653"/>
      <c r="DZ37" s="653"/>
      <c r="EA37" s="653"/>
      <c r="EB37" s="653"/>
      <c r="EC37" s="654"/>
    </row>
    <row r="38" spans="2:133" ht="11.25" customHeight="1" x14ac:dyDescent="0.15">
      <c r="B38" s="620" t="s">
        <v>321</v>
      </c>
      <c r="C38" s="621"/>
      <c r="D38" s="621"/>
      <c r="E38" s="621"/>
      <c r="F38" s="621"/>
      <c r="G38" s="621"/>
      <c r="H38" s="621"/>
      <c r="I38" s="621"/>
      <c r="J38" s="621"/>
      <c r="K38" s="621"/>
      <c r="L38" s="621"/>
      <c r="M38" s="621"/>
      <c r="N38" s="621"/>
      <c r="O38" s="621"/>
      <c r="P38" s="621"/>
      <c r="Q38" s="622"/>
      <c r="R38" s="623">
        <v>611707</v>
      </c>
      <c r="S38" s="624"/>
      <c r="T38" s="624"/>
      <c r="U38" s="624"/>
      <c r="V38" s="624"/>
      <c r="W38" s="624"/>
      <c r="X38" s="624"/>
      <c r="Y38" s="625"/>
      <c r="Z38" s="626">
        <v>4.9000000000000004</v>
      </c>
      <c r="AA38" s="626"/>
      <c r="AB38" s="626"/>
      <c r="AC38" s="626"/>
      <c r="AD38" s="627" t="s">
        <v>122</v>
      </c>
      <c r="AE38" s="627"/>
      <c r="AF38" s="627"/>
      <c r="AG38" s="627"/>
      <c r="AH38" s="627"/>
      <c r="AI38" s="627"/>
      <c r="AJ38" s="627"/>
      <c r="AK38" s="627"/>
      <c r="AL38" s="628" t="s">
        <v>122</v>
      </c>
      <c r="AM38" s="629"/>
      <c r="AN38" s="629"/>
      <c r="AO38" s="630"/>
      <c r="AQ38" s="686" t="s">
        <v>322</v>
      </c>
      <c r="AR38" s="687"/>
      <c r="AS38" s="687"/>
      <c r="AT38" s="687"/>
      <c r="AU38" s="687"/>
      <c r="AV38" s="687"/>
      <c r="AW38" s="687"/>
      <c r="AX38" s="687"/>
      <c r="AY38" s="688"/>
      <c r="AZ38" s="623">
        <v>59028</v>
      </c>
      <c r="BA38" s="624"/>
      <c r="BB38" s="624"/>
      <c r="BC38" s="624"/>
      <c r="BD38" s="656"/>
      <c r="BE38" s="656"/>
      <c r="BF38" s="669"/>
      <c r="BG38" s="620" t="s">
        <v>323</v>
      </c>
      <c r="BH38" s="621"/>
      <c r="BI38" s="621"/>
      <c r="BJ38" s="621"/>
      <c r="BK38" s="621"/>
      <c r="BL38" s="621"/>
      <c r="BM38" s="621"/>
      <c r="BN38" s="621"/>
      <c r="BO38" s="621"/>
      <c r="BP38" s="621"/>
      <c r="BQ38" s="621"/>
      <c r="BR38" s="621"/>
      <c r="BS38" s="621"/>
      <c r="BT38" s="621"/>
      <c r="BU38" s="622"/>
      <c r="BV38" s="623">
        <v>3682</v>
      </c>
      <c r="BW38" s="624"/>
      <c r="BX38" s="624"/>
      <c r="BY38" s="624"/>
      <c r="BZ38" s="624"/>
      <c r="CA38" s="624"/>
      <c r="CB38" s="633"/>
      <c r="CD38" s="620" t="s">
        <v>324</v>
      </c>
      <c r="CE38" s="621"/>
      <c r="CF38" s="621"/>
      <c r="CG38" s="621"/>
      <c r="CH38" s="621"/>
      <c r="CI38" s="621"/>
      <c r="CJ38" s="621"/>
      <c r="CK38" s="621"/>
      <c r="CL38" s="621"/>
      <c r="CM38" s="621"/>
      <c r="CN38" s="621"/>
      <c r="CO38" s="621"/>
      <c r="CP38" s="621"/>
      <c r="CQ38" s="622"/>
      <c r="CR38" s="623">
        <v>1083115</v>
      </c>
      <c r="CS38" s="624"/>
      <c r="CT38" s="624"/>
      <c r="CU38" s="624"/>
      <c r="CV38" s="624"/>
      <c r="CW38" s="624"/>
      <c r="CX38" s="624"/>
      <c r="CY38" s="625"/>
      <c r="CZ38" s="628">
        <v>9.1</v>
      </c>
      <c r="DA38" s="653"/>
      <c r="DB38" s="653"/>
      <c r="DC38" s="658"/>
      <c r="DD38" s="632">
        <v>893178</v>
      </c>
      <c r="DE38" s="624"/>
      <c r="DF38" s="624"/>
      <c r="DG38" s="624"/>
      <c r="DH38" s="624"/>
      <c r="DI38" s="624"/>
      <c r="DJ38" s="624"/>
      <c r="DK38" s="625"/>
      <c r="DL38" s="632">
        <v>893178</v>
      </c>
      <c r="DM38" s="624"/>
      <c r="DN38" s="624"/>
      <c r="DO38" s="624"/>
      <c r="DP38" s="624"/>
      <c r="DQ38" s="624"/>
      <c r="DR38" s="624"/>
      <c r="DS38" s="624"/>
      <c r="DT38" s="624"/>
      <c r="DU38" s="624"/>
      <c r="DV38" s="625"/>
      <c r="DW38" s="628">
        <v>11.8</v>
      </c>
      <c r="DX38" s="653"/>
      <c r="DY38" s="653"/>
      <c r="DZ38" s="653"/>
      <c r="EA38" s="653"/>
      <c r="EB38" s="653"/>
      <c r="EC38" s="654"/>
    </row>
    <row r="39" spans="2:133" ht="11.25" customHeight="1" x14ac:dyDescent="0.15">
      <c r="B39" s="620" t="s">
        <v>325</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326</v>
      </c>
      <c r="AR39" s="687"/>
      <c r="AS39" s="687"/>
      <c r="AT39" s="687"/>
      <c r="AU39" s="687"/>
      <c r="AV39" s="687"/>
      <c r="AW39" s="687"/>
      <c r="AX39" s="687"/>
      <c r="AY39" s="688"/>
      <c r="AZ39" s="623" t="s">
        <v>122</v>
      </c>
      <c r="BA39" s="624"/>
      <c r="BB39" s="624"/>
      <c r="BC39" s="624"/>
      <c r="BD39" s="656"/>
      <c r="BE39" s="656"/>
      <c r="BF39" s="669"/>
      <c r="BG39" s="620" t="s">
        <v>327</v>
      </c>
      <c r="BH39" s="621"/>
      <c r="BI39" s="621"/>
      <c r="BJ39" s="621"/>
      <c r="BK39" s="621"/>
      <c r="BL39" s="621"/>
      <c r="BM39" s="621"/>
      <c r="BN39" s="621"/>
      <c r="BO39" s="621"/>
      <c r="BP39" s="621"/>
      <c r="BQ39" s="621"/>
      <c r="BR39" s="621"/>
      <c r="BS39" s="621"/>
      <c r="BT39" s="621"/>
      <c r="BU39" s="622"/>
      <c r="BV39" s="623">
        <v>5690</v>
      </c>
      <c r="BW39" s="624"/>
      <c r="BX39" s="624"/>
      <c r="BY39" s="624"/>
      <c r="BZ39" s="624"/>
      <c r="CA39" s="624"/>
      <c r="CB39" s="633"/>
      <c r="CD39" s="620" t="s">
        <v>328</v>
      </c>
      <c r="CE39" s="621"/>
      <c r="CF39" s="621"/>
      <c r="CG39" s="621"/>
      <c r="CH39" s="621"/>
      <c r="CI39" s="621"/>
      <c r="CJ39" s="621"/>
      <c r="CK39" s="621"/>
      <c r="CL39" s="621"/>
      <c r="CM39" s="621"/>
      <c r="CN39" s="621"/>
      <c r="CO39" s="621"/>
      <c r="CP39" s="621"/>
      <c r="CQ39" s="622"/>
      <c r="CR39" s="623">
        <v>312086</v>
      </c>
      <c r="CS39" s="656"/>
      <c r="CT39" s="656"/>
      <c r="CU39" s="656"/>
      <c r="CV39" s="656"/>
      <c r="CW39" s="656"/>
      <c r="CX39" s="656"/>
      <c r="CY39" s="657"/>
      <c r="CZ39" s="628">
        <v>2.6</v>
      </c>
      <c r="DA39" s="653"/>
      <c r="DB39" s="653"/>
      <c r="DC39" s="658"/>
      <c r="DD39" s="632">
        <v>290240</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15">
      <c r="B40" s="620" t="s">
        <v>329</v>
      </c>
      <c r="C40" s="621"/>
      <c r="D40" s="621"/>
      <c r="E40" s="621"/>
      <c r="F40" s="621"/>
      <c r="G40" s="621"/>
      <c r="H40" s="621"/>
      <c r="I40" s="621"/>
      <c r="J40" s="621"/>
      <c r="K40" s="621"/>
      <c r="L40" s="621"/>
      <c r="M40" s="621"/>
      <c r="N40" s="621"/>
      <c r="O40" s="621"/>
      <c r="P40" s="621"/>
      <c r="Q40" s="622"/>
      <c r="R40" s="623">
        <v>50707</v>
      </c>
      <c r="S40" s="624"/>
      <c r="T40" s="624"/>
      <c r="U40" s="624"/>
      <c r="V40" s="624"/>
      <c r="W40" s="624"/>
      <c r="X40" s="624"/>
      <c r="Y40" s="625"/>
      <c r="Z40" s="626">
        <v>0.4</v>
      </c>
      <c r="AA40" s="626"/>
      <c r="AB40" s="626"/>
      <c r="AC40" s="626"/>
      <c r="AD40" s="627" t="s">
        <v>122</v>
      </c>
      <c r="AE40" s="627"/>
      <c r="AF40" s="627"/>
      <c r="AG40" s="627"/>
      <c r="AH40" s="627"/>
      <c r="AI40" s="627"/>
      <c r="AJ40" s="627"/>
      <c r="AK40" s="627"/>
      <c r="AL40" s="628" t="s">
        <v>122</v>
      </c>
      <c r="AM40" s="629"/>
      <c r="AN40" s="629"/>
      <c r="AO40" s="630"/>
      <c r="AQ40" s="686" t="s">
        <v>330</v>
      </c>
      <c r="AR40" s="687"/>
      <c r="AS40" s="687"/>
      <c r="AT40" s="687"/>
      <c r="AU40" s="687"/>
      <c r="AV40" s="687"/>
      <c r="AW40" s="687"/>
      <c r="AX40" s="687"/>
      <c r="AY40" s="688"/>
      <c r="AZ40" s="623" t="s">
        <v>122</v>
      </c>
      <c r="BA40" s="624"/>
      <c r="BB40" s="624"/>
      <c r="BC40" s="624"/>
      <c r="BD40" s="656"/>
      <c r="BE40" s="656"/>
      <c r="BF40" s="669"/>
      <c r="BG40" s="673" t="s">
        <v>331</v>
      </c>
      <c r="BH40" s="674"/>
      <c r="BI40" s="674"/>
      <c r="BJ40" s="674"/>
      <c r="BK40" s="674"/>
      <c r="BL40" s="223"/>
      <c r="BM40" s="621" t="s">
        <v>332</v>
      </c>
      <c r="BN40" s="621"/>
      <c r="BO40" s="621"/>
      <c r="BP40" s="621"/>
      <c r="BQ40" s="621"/>
      <c r="BR40" s="621"/>
      <c r="BS40" s="621"/>
      <c r="BT40" s="621"/>
      <c r="BU40" s="622"/>
      <c r="BV40" s="623">
        <v>94</v>
      </c>
      <c r="BW40" s="624"/>
      <c r="BX40" s="624"/>
      <c r="BY40" s="624"/>
      <c r="BZ40" s="624"/>
      <c r="CA40" s="624"/>
      <c r="CB40" s="633"/>
      <c r="CD40" s="620" t="s">
        <v>333</v>
      </c>
      <c r="CE40" s="621"/>
      <c r="CF40" s="621"/>
      <c r="CG40" s="621"/>
      <c r="CH40" s="621"/>
      <c r="CI40" s="621"/>
      <c r="CJ40" s="621"/>
      <c r="CK40" s="621"/>
      <c r="CL40" s="621"/>
      <c r="CM40" s="621"/>
      <c r="CN40" s="621"/>
      <c r="CO40" s="621"/>
      <c r="CP40" s="621"/>
      <c r="CQ40" s="622"/>
      <c r="CR40" s="623">
        <v>15740</v>
      </c>
      <c r="CS40" s="624"/>
      <c r="CT40" s="624"/>
      <c r="CU40" s="624"/>
      <c r="CV40" s="624"/>
      <c r="CW40" s="624"/>
      <c r="CX40" s="624"/>
      <c r="CY40" s="625"/>
      <c r="CZ40" s="628">
        <v>0.1</v>
      </c>
      <c r="DA40" s="653"/>
      <c r="DB40" s="653"/>
      <c r="DC40" s="658"/>
      <c r="DD40" s="632">
        <v>4062</v>
      </c>
      <c r="DE40" s="624"/>
      <c r="DF40" s="624"/>
      <c r="DG40" s="624"/>
      <c r="DH40" s="624"/>
      <c r="DI40" s="624"/>
      <c r="DJ40" s="624"/>
      <c r="DK40" s="625"/>
      <c r="DL40" s="632">
        <v>4062</v>
      </c>
      <c r="DM40" s="624"/>
      <c r="DN40" s="624"/>
      <c r="DO40" s="624"/>
      <c r="DP40" s="624"/>
      <c r="DQ40" s="624"/>
      <c r="DR40" s="624"/>
      <c r="DS40" s="624"/>
      <c r="DT40" s="624"/>
      <c r="DU40" s="624"/>
      <c r="DV40" s="625"/>
      <c r="DW40" s="628">
        <v>0.1</v>
      </c>
      <c r="DX40" s="653"/>
      <c r="DY40" s="653"/>
      <c r="DZ40" s="653"/>
      <c r="EA40" s="653"/>
      <c r="EB40" s="653"/>
      <c r="EC40" s="654"/>
    </row>
    <row r="41" spans="2:133" ht="11.25" customHeight="1" x14ac:dyDescent="0.15">
      <c r="B41" s="644" t="s">
        <v>334</v>
      </c>
      <c r="C41" s="645"/>
      <c r="D41" s="645"/>
      <c r="E41" s="645"/>
      <c r="F41" s="645"/>
      <c r="G41" s="645"/>
      <c r="H41" s="645"/>
      <c r="I41" s="645"/>
      <c r="J41" s="645"/>
      <c r="K41" s="645"/>
      <c r="L41" s="645"/>
      <c r="M41" s="645"/>
      <c r="N41" s="645"/>
      <c r="O41" s="645"/>
      <c r="P41" s="645"/>
      <c r="Q41" s="646"/>
      <c r="R41" s="695">
        <v>12460354</v>
      </c>
      <c r="S41" s="696"/>
      <c r="T41" s="696"/>
      <c r="U41" s="696"/>
      <c r="V41" s="696"/>
      <c r="W41" s="696"/>
      <c r="X41" s="696"/>
      <c r="Y41" s="700"/>
      <c r="Z41" s="701">
        <v>100</v>
      </c>
      <c r="AA41" s="701"/>
      <c r="AB41" s="701"/>
      <c r="AC41" s="701"/>
      <c r="AD41" s="702">
        <v>7507928</v>
      </c>
      <c r="AE41" s="702"/>
      <c r="AF41" s="702"/>
      <c r="AG41" s="702"/>
      <c r="AH41" s="702"/>
      <c r="AI41" s="702"/>
      <c r="AJ41" s="702"/>
      <c r="AK41" s="702"/>
      <c r="AL41" s="703">
        <v>100</v>
      </c>
      <c r="AM41" s="683"/>
      <c r="AN41" s="683"/>
      <c r="AO41" s="704"/>
      <c r="AQ41" s="686" t="s">
        <v>335</v>
      </c>
      <c r="AR41" s="687"/>
      <c r="AS41" s="687"/>
      <c r="AT41" s="687"/>
      <c r="AU41" s="687"/>
      <c r="AV41" s="687"/>
      <c r="AW41" s="687"/>
      <c r="AX41" s="687"/>
      <c r="AY41" s="688"/>
      <c r="AZ41" s="623">
        <v>195168</v>
      </c>
      <c r="BA41" s="624"/>
      <c r="BB41" s="624"/>
      <c r="BC41" s="624"/>
      <c r="BD41" s="656"/>
      <c r="BE41" s="656"/>
      <c r="BF41" s="669"/>
      <c r="BG41" s="673"/>
      <c r="BH41" s="674"/>
      <c r="BI41" s="674"/>
      <c r="BJ41" s="674"/>
      <c r="BK41" s="674"/>
      <c r="BL41" s="223"/>
      <c r="BM41" s="621" t="s">
        <v>336</v>
      </c>
      <c r="BN41" s="621"/>
      <c r="BO41" s="621"/>
      <c r="BP41" s="621"/>
      <c r="BQ41" s="621"/>
      <c r="BR41" s="621"/>
      <c r="BS41" s="621"/>
      <c r="BT41" s="621"/>
      <c r="BU41" s="622"/>
      <c r="BV41" s="623" t="s">
        <v>122</v>
      </c>
      <c r="BW41" s="624"/>
      <c r="BX41" s="624"/>
      <c r="BY41" s="624"/>
      <c r="BZ41" s="624"/>
      <c r="CA41" s="624"/>
      <c r="CB41" s="633"/>
      <c r="CD41" s="620" t="s">
        <v>337</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338</v>
      </c>
      <c r="AR42" s="693"/>
      <c r="AS42" s="693"/>
      <c r="AT42" s="693"/>
      <c r="AU42" s="693"/>
      <c r="AV42" s="693"/>
      <c r="AW42" s="693"/>
      <c r="AX42" s="693"/>
      <c r="AY42" s="694"/>
      <c r="AZ42" s="695">
        <v>887947</v>
      </c>
      <c r="BA42" s="696"/>
      <c r="BB42" s="696"/>
      <c r="BC42" s="696"/>
      <c r="BD42" s="682"/>
      <c r="BE42" s="682"/>
      <c r="BF42" s="684"/>
      <c r="BG42" s="675"/>
      <c r="BH42" s="676"/>
      <c r="BI42" s="676"/>
      <c r="BJ42" s="676"/>
      <c r="BK42" s="676"/>
      <c r="BL42" s="224"/>
      <c r="BM42" s="645" t="s">
        <v>339</v>
      </c>
      <c r="BN42" s="645"/>
      <c r="BO42" s="645"/>
      <c r="BP42" s="645"/>
      <c r="BQ42" s="645"/>
      <c r="BR42" s="645"/>
      <c r="BS42" s="645"/>
      <c r="BT42" s="645"/>
      <c r="BU42" s="646"/>
      <c r="BV42" s="695">
        <v>383</v>
      </c>
      <c r="BW42" s="696"/>
      <c r="BX42" s="696"/>
      <c r="BY42" s="696"/>
      <c r="BZ42" s="696"/>
      <c r="CA42" s="696"/>
      <c r="CB42" s="705"/>
      <c r="CD42" s="620" t="s">
        <v>340</v>
      </c>
      <c r="CE42" s="621"/>
      <c r="CF42" s="621"/>
      <c r="CG42" s="621"/>
      <c r="CH42" s="621"/>
      <c r="CI42" s="621"/>
      <c r="CJ42" s="621"/>
      <c r="CK42" s="621"/>
      <c r="CL42" s="621"/>
      <c r="CM42" s="621"/>
      <c r="CN42" s="621"/>
      <c r="CO42" s="621"/>
      <c r="CP42" s="621"/>
      <c r="CQ42" s="622"/>
      <c r="CR42" s="623">
        <v>903362</v>
      </c>
      <c r="CS42" s="656"/>
      <c r="CT42" s="656"/>
      <c r="CU42" s="656"/>
      <c r="CV42" s="656"/>
      <c r="CW42" s="656"/>
      <c r="CX42" s="656"/>
      <c r="CY42" s="657"/>
      <c r="CZ42" s="628">
        <v>7.6</v>
      </c>
      <c r="DA42" s="653"/>
      <c r="DB42" s="653"/>
      <c r="DC42" s="658"/>
      <c r="DD42" s="632">
        <v>82075</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341</v>
      </c>
      <c r="CD43" s="620" t="s">
        <v>342</v>
      </c>
      <c r="CE43" s="621"/>
      <c r="CF43" s="621"/>
      <c r="CG43" s="621"/>
      <c r="CH43" s="621"/>
      <c r="CI43" s="621"/>
      <c r="CJ43" s="621"/>
      <c r="CK43" s="621"/>
      <c r="CL43" s="621"/>
      <c r="CM43" s="621"/>
      <c r="CN43" s="621"/>
      <c r="CO43" s="621"/>
      <c r="CP43" s="621"/>
      <c r="CQ43" s="622"/>
      <c r="CR43" s="623">
        <v>18640</v>
      </c>
      <c r="CS43" s="656"/>
      <c r="CT43" s="656"/>
      <c r="CU43" s="656"/>
      <c r="CV43" s="656"/>
      <c r="CW43" s="656"/>
      <c r="CX43" s="656"/>
      <c r="CY43" s="657"/>
      <c r="CZ43" s="628">
        <v>0.2</v>
      </c>
      <c r="DA43" s="653"/>
      <c r="DB43" s="653"/>
      <c r="DC43" s="658"/>
      <c r="DD43" s="632">
        <v>18509</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291</v>
      </c>
      <c r="CE44" s="662"/>
      <c r="CF44" s="620" t="s">
        <v>344</v>
      </c>
      <c r="CG44" s="621"/>
      <c r="CH44" s="621"/>
      <c r="CI44" s="621"/>
      <c r="CJ44" s="621"/>
      <c r="CK44" s="621"/>
      <c r="CL44" s="621"/>
      <c r="CM44" s="621"/>
      <c r="CN44" s="621"/>
      <c r="CO44" s="621"/>
      <c r="CP44" s="621"/>
      <c r="CQ44" s="622"/>
      <c r="CR44" s="623">
        <v>901122</v>
      </c>
      <c r="CS44" s="624"/>
      <c r="CT44" s="624"/>
      <c r="CU44" s="624"/>
      <c r="CV44" s="624"/>
      <c r="CW44" s="624"/>
      <c r="CX44" s="624"/>
      <c r="CY44" s="625"/>
      <c r="CZ44" s="628">
        <v>7.6</v>
      </c>
      <c r="DA44" s="629"/>
      <c r="DB44" s="629"/>
      <c r="DC44" s="635"/>
      <c r="DD44" s="632">
        <v>80695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346</v>
      </c>
      <c r="CG45" s="621"/>
      <c r="CH45" s="621"/>
      <c r="CI45" s="621"/>
      <c r="CJ45" s="621"/>
      <c r="CK45" s="621"/>
      <c r="CL45" s="621"/>
      <c r="CM45" s="621"/>
      <c r="CN45" s="621"/>
      <c r="CO45" s="621"/>
      <c r="CP45" s="621"/>
      <c r="CQ45" s="622"/>
      <c r="CR45" s="623">
        <v>224496</v>
      </c>
      <c r="CS45" s="656"/>
      <c r="CT45" s="656"/>
      <c r="CU45" s="656"/>
      <c r="CV45" s="656"/>
      <c r="CW45" s="656"/>
      <c r="CX45" s="656"/>
      <c r="CY45" s="657"/>
      <c r="CZ45" s="628">
        <v>1.9</v>
      </c>
      <c r="DA45" s="653"/>
      <c r="DB45" s="653"/>
      <c r="DC45" s="658"/>
      <c r="DD45" s="632">
        <v>8496</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347</v>
      </c>
      <c r="CG46" s="621"/>
      <c r="CH46" s="621"/>
      <c r="CI46" s="621"/>
      <c r="CJ46" s="621"/>
      <c r="CK46" s="621"/>
      <c r="CL46" s="621"/>
      <c r="CM46" s="621"/>
      <c r="CN46" s="621"/>
      <c r="CO46" s="621"/>
      <c r="CP46" s="621"/>
      <c r="CQ46" s="622"/>
      <c r="CR46" s="623">
        <v>674103</v>
      </c>
      <c r="CS46" s="624"/>
      <c r="CT46" s="624"/>
      <c r="CU46" s="624"/>
      <c r="CV46" s="624"/>
      <c r="CW46" s="624"/>
      <c r="CX46" s="624"/>
      <c r="CY46" s="625"/>
      <c r="CZ46" s="628">
        <v>5.7</v>
      </c>
      <c r="DA46" s="629"/>
      <c r="DB46" s="629"/>
      <c r="DC46" s="635"/>
      <c r="DD46" s="632">
        <v>71676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348</v>
      </c>
      <c r="CG47" s="621"/>
      <c r="CH47" s="621"/>
      <c r="CI47" s="621"/>
      <c r="CJ47" s="621"/>
      <c r="CK47" s="621"/>
      <c r="CL47" s="621"/>
      <c r="CM47" s="621"/>
      <c r="CN47" s="621"/>
      <c r="CO47" s="621"/>
      <c r="CP47" s="621"/>
      <c r="CQ47" s="622"/>
      <c r="CR47" s="623">
        <v>2240</v>
      </c>
      <c r="CS47" s="656"/>
      <c r="CT47" s="656"/>
      <c r="CU47" s="656"/>
      <c r="CV47" s="656"/>
      <c r="CW47" s="656"/>
      <c r="CX47" s="656"/>
      <c r="CY47" s="657"/>
      <c r="CZ47" s="628">
        <v>0</v>
      </c>
      <c r="DA47" s="653"/>
      <c r="DB47" s="653"/>
      <c r="DC47" s="658"/>
      <c r="DD47" s="632">
        <v>1380</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349</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350</v>
      </c>
      <c r="CE49" s="645"/>
      <c r="CF49" s="645"/>
      <c r="CG49" s="645"/>
      <c r="CH49" s="645"/>
      <c r="CI49" s="645"/>
      <c r="CJ49" s="645"/>
      <c r="CK49" s="645"/>
      <c r="CL49" s="645"/>
      <c r="CM49" s="645"/>
      <c r="CN49" s="645"/>
      <c r="CO49" s="645"/>
      <c r="CP49" s="645"/>
      <c r="CQ49" s="646"/>
      <c r="CR49" s="695">
        <v>11884547</v>
      </c>
      <c r="CS49" s="682"/>
      <c r="CT49" s="682"/>
      <c r="CU49" s="682"/>
      <c r="CV49" s="682"/>
      <c r="CW49" s="682"/>
      <c r="CX49" s="682"/>
      <c r="CY49" s="711"/>
      <c r="CZ49" s="703">
        <v>100</v>
      </c>
      <c r="DA49" s="712"/>
      <c r="DB49" s="712"/>
      <c r="DC49" s="713"/>
      <c r="DD49" s="714">
        <v>8617349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13rR6mBJet/HLhrEYBPkLEjCrNZKbN1AQMm/vlKOBsCFWAdydAeEJ3obrJw6Lf7pliUk9c7wtrtTlb99T7Jmmw==" saltValue="9qwyRBsOxFRyfotkjrF18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352</v>
      </c>
      <c r="DK2" s="723"/>
      <c r="DL2" s="723"/>
      <c r="DM2" s="723"/>
      <c r="DN2" s="723"/>
      <c r="DO2" s="724"/>
      <c r="DP2" s="228"/>
      <c r="DQ2" s="722" t="s">
        <v>353</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356</v>
      </c>
      <c r="B5" s="728"/>
      <c r="C5" s="728"/>
      <c r="D5" s="728"/>
      <c r="E5" s="728"/>
      <c r="F5" s="728"/>
      <c r="G5" s="728"/>
      <c r="H5" s="728"/>
      <c r="I5" s="728"/>
      <c r="J5" s="728"/>
      <c r="K5" s="728"/>
      <c r="L5" s="728"/>
      <c r="M5" s="728"/>
      <c r="N5" s="728"/>
      <c r="O5" s="728"/>
      <c r="P5" s="729"/>
      <c r="Q5" s="733" t="s">
        <v>357</v>
      </c>
      <c r="R5" s="734"/>
      <c r="S5" s="734"/>
      <c r="T5" s="734"/>
      <c r="U5" s="735"/>
      <c r="V5" s="733" t="s">
        <v>358</v>
      </c>
      <c r="W5" s="734"/>
      <c r="X5" s="734"/>
      <c r="Y5" s="734"/>
      <c r="Z5" s="735"/>
      <c r="AA5" s="733" t="s">
        <v>359</v>
      </c>
      <c r="AB5" s="734"/>
      <c r="AC5" s="734"/>
      <c r="AD5" s="734"/>
      <c r="AE5" s="734"/>
      <c r="AF5" s="739" t="s">
        <v>360</v>
      </c>
      <c r="AG5" s="734"/>
      <c r="AH5" s="734"/>
      <c r="AI5" s="734"/>
      <c r="AJ5" s="740"/>
      <c r="AK5" s="734" t="s">
        <v>361</v>
      </c>
      <c r="AL5" s="734"/>
      <c r="AM5" s="734"/>
      <c r="AN5" s="734"/>
      <c r="AO5" s="735"/>
      <c r="AP5" s="733" t="s">
        <v>362</v>
      </c>
      <c r="AQ5" s="734"/>
      <c r="AR5" s="734"/>
      <c r="AS5" s="734"/>
      <c r="AT5" s="735"/>
      <c r="AU5" s="733" t="s">
        <v>363</v>
      </c>
      <c r="AV5" s="734"/>
      <c r="AW5" s="734"/>
      <c r="AX5" s="734"/>
      <c r="AY5" s="740"/>
      <c r="AZ5" s="232"/>
      <c r="BA5" s="232"/>
      <c r="BB5" s="232"/>
      <c r="BC5" s="232"/>
      <c r="BD5" s="232"/>
      <c r="BE5" s="233"/>
      <c r="BF5" s="233"/>
      <c r="BG5" s="233"/>
      <c r="BH5" s="233"/>
      <c r="BI5" s="233"/>
      <c r="BJ5" s="233"/>
      <c r="BK5" s="233"/>
      <c r="BL5" s="233"/>
      <c r="BM5" s="233"/>
      <c r="BN5" s="233"/>
      <c r="BO5" s="233"/>
      <c r="BP5" s="233"/>
      <c r="BQ5" s="727" t="s">
        <v>364</v>
      </c>
      <c r="BR5" s="728"/>
      <c r="BS5" s="728"/>
      <c r="BT5" s="728"/>
      <c r="BU5" s="728"/>
      <c r="BV5" s="728"/>
      <c r="BW5" s="728"/>
      <c r="BX5" s="728"/>
      <c r="BY5" s="728"/>
      <c r="BZ5" s="728"/>
      <c r="CA5" s="728"/>
      <c r="CB5" s="728"/>
      <c r="CC5" s="728"/>
      <c r="CD5" s="728"/>
      <c r="CE5" s="728"/>
      <c r="CF5" s="728"/>
      <c r="CG5" s="729"/>
      <c r="CH5" s="733" t="s">
        <v>365</v>
      </c>
      <c r="CI5" s="734"/>
      <c r="CJ5" s="734"/>
      <c r="CK5" s="734"/>
      <c r="CL5" s="735"/>
      <c r="CM5" s="733" t="s">
        <v>366</v>
      </c>
      <c r="CN5" s="734"/>
      <c r="CO5" s="734"/>
      <c r="CP5" s="734"/>
      <c r="CQ5" s="735"/>
      <c r="CR5" s="733" t="s">
        <v>367</v>
      </c>
      <c r="CS5" s="734"/>
      <c r="CT5" s="734"/>
      <c r="CU5" s="734"/>
      <c r="CV5" s="735"/>
      <c r="CW5" s="733" t="s">
        <v>368</v>
      </c>
      <c r="CX5" s="734"/>
      <c r="CY5" s="734"/>
      <c r="CZ5" s="734"/>
      <c r="DA5" s="735"/>
      <c r="DB5" s="733" t="s">
        <v>369</v>
      </c>
      <c r="DC5" s="734"/>
      <c r="DD5" s="734"/>
      <c r="DE5" s="734"/>
      <c r="DF5" s="735"/>
      <c r="DG5" s="763" t="s">
        <v>370</v>
      </c>
      <c r="DH5" s="764"/>
      <c r="DI5" s="764"/>
      <c r="DJ5" s="764"/>
      <c r="DK5" s="765"/>
      <c r="DL5" s="763" t="s">
        <v>371</v>
      </c>
      <c r="DM5" s="764"/>
      <c r="DN5" s="764"/>
      <c r="DO5" s="764"/>
      <c r="DP5" s="765"/>
      <c r="DQ5" s="733" t="s">
        <v>372</v>
      </c>
      <c r="DR5" s="734"/>
      <c r="DS5" s="734"/>
      <c r="DT5" s="734"/>
      <c r="DU5" s="735"/>
      <c r="DV5" s="733" t="s">
        <v>363</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373</v>
      </c>
      <c r="C7" s="750"/>
      <c r="D7" s="750"/>
      <c r="E7" s="750"/>
      <c r="F7" s="750"/>
      <c r="G7" s="750"/>
      <c r="H7" s="750"/>
      <c r="I7" s="750"/>
      <c r="J7" s="750"/>
      <c r="K7" s="750"/>
      <c r="L7" s="750"/>
      <c r="M7" s="750"/>
      <c r="N7" s="750"/>
      <c r="O7" s="750"/>
      <c r="P7" s="751"/>
      <c r="Q7" s="752">
        <v>12503</v>
      </c>
      <c r="R7" s="753"/>
      <c r="S7" s="753"/>
      <c r="T7" s="753"/>
      <c r="U7" s="753"/>
      <c r="V7" s="753">
        <v>11933</v>
      </c>
      <c r="W7" s="753"/>
      <c r="X7" s="753"/>
      <c r="Y7" s="753"/>
      <c r="Z7" s="753"/>
      <c r="AA7" s="753">
        <v>570</v>
      </c>
      <c r="AB7" s="753"/>
      <c r="AC7" s="753"/>
      <c r="AD7" s="753"/>
      <c r="AE7" s="754"/>
      <c r="AF7" s="755">
        <v>554</v>
      </c>
      <c r="AG7" s="756"/>
      <c r="AH7" s="756"/>
      <c r="AI7" s="756"/>
      <c r="AJ7" s="757"/>
      <c r="AK7" s="758">
        <v>533</v>
      </c>
      <c r="AL7" s="759"/>
      <c r="AM7" s="759"/>
      <c r="AN7" s="759"/>
      <c r="AO7" s="759"/>
      <c r="AP7" s="759">
        <v>8165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554</v>
      </c>
      <c r="BT7" s="747"/>
      <c r="BU7" s="747"/>
      <c r="BV7" s="747"/>
      <c r="BW7" s="747"/>
      <c r="BX7" s="747"/>
      <c r="BY7" s="747"/>
      <c r="BZ7" s="747"/>
      <c r="CA7" s="747"/>
      <c r="CB7" s="747"/>
      <c r="CC7" s="747"/>
      <c r="CD7" s="747"/>
      <c r="CE7" s="747"/>
      <c r="CF7" s="747"/>
      <c r="CG7" s="762"/>
      <c r="CH7" s="743">
        <v>9</v>
      </c>
      <c r="CI7" s="744"/>
      <c r="CJ7" s="744"/>
      <c r="CK7" s="744"/>
      <c r="CL7" s="745"/>
      <c r="CM7" s="743">
        <v>239</v>
      </c>
      <c r="CN7" s="744"/>
      <c r="CO7" s="744"/>
      <c r="CP7" s="744"/>
      <c r="CQ7" s="745"/>
      <c r="CR7" s="743">
        <v>35</v>
      </c>
      <c r="CS7" s="744"/>
      <c r="CT7" s="744"/>
      <c r="CU7" s="744"/>
      <c r="CV7" s="745"/>
      <c r="CW7" s="743" t="s">
        <v>546</v>
      </c>
      <c r="CX7" s="744"/>
      <c r="CY7" s="744"/>
      <c r="CZ7" s="744"/>
      <c r="DA7" s="745"/>
      <c r="DB7" s="743" t="s">
        <v>546</v>
      </c>
      <c r="DC7" s="744"/>
      <c r="DD7" s="744"/>
      <c r="DE7" s="744"/>
      <c r="DF7" s="745"/>
      <c r="DG7" s="743" t="s">
        <v>546</v>
      </c>
      <c r="DH7" s="744"/>
      <c r="DI7" s="744"/>
      <c r="DJ7" s="744"/>
      <c r="DK7" s="745"/>
      <c r="DL7" s="743" t="s">
        <v>546</v>
      </c>
      <c r="DM7" s="744"/>
      <c r="DN7" s="744"/>
      <c r="DO7" s="744"/>
      <c r="DP7" s="745"/>
      <c r="DQ7" s="743" t="s">
        <v>557</v>
      </c>
      <c r="DR7" s="744"/>
      <c r="DS7" s="744"/>
      <c r="DT7" s="744"/>
      <c r="DU7" s="745"/>
      <c r="DV7" s="746"/>
      <c r="DW7" s="747"/>
      <c r="DX7" s="747"/>
      <c r="DY7" s="747"/>
      <c r="DZ7" s="748"/>
      <c r="EA7" s="234"/>
    </row>
    <row r="8" spans="1:131" s="235" customFormat="1" ht="26.25" customHeight="1" x14ac:dyDescent="0.15">
      <c r="A8" s="238">
        <v>2</v>
      </c>
      <c r="B8" s="780" t="s">
        <v>374</v>
      </c>
      <c r="C8" s="781"/>
      <c r="D8" s="781"/>
      <c r="E8" s="781"/>
      <c r="F8" s="781"/>
      <c r="G8" s="781"/>
      <c r="H8" s="781"/>
      <c r="I8" s="781"/>
      <c r="J8" s="781"/>
      <c r="K8" s="781"/>
      <c r="L8" s="781"/>
      <c r="M8" s="781"/>
      <c r="N8" s="781"/>
      <c r="O8" s="781"/>
      <c r="P8" s="782"/>
      <c r="Q8" s="783">
        <v>23</v>
      </c>
      <c r="R8" s="784"/>
      <c r="S8" s="784"/>
      <c r="T8" s="784"/>
      <c r="U8" s="784"/>
      <c r="V8" s="784">
        <v>17</v>
      </c>
      <c r="W8" s="784"/>
      <c r="X8" s="784"/>
      <c r="Y8" s="784"/>
      <c r="Z8" s="784"/>
      <c r="AA8" s="784">
        <v>6</v>
      </c>
      <c r="AB8" s="784"/>
      <c r="AC8" s="784"/>
      <c r="AD8" s="784"/>
      <c r="AE8" s="785"/>
      <c r="AF8" s="786" t="s">
        <v>122</v>
      </c>
      <c r="AG8" s="787"/>
      <c r="AH8" s="787"/>
      <c r="AI8" s="787"/>
      <c r="AJ8" s="788"/>
      <c r="AK8" s="769">
        <v>10</v>
      </c>
      <c r="AL8" s="770"/>
      <c r="AM8" s="770"/>
      <c r="AN8" s="770"/>
      <c r="AO8" s="770"/>
      <c r="AP8" s="770" t="s">
        <v>546</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555</v>
      </c>
      <c r="BT8" s="774"/>
      <c r="BU8" s="774"/>
      <c r="BV8" s="774"/>
      <c r="BW8" s="774"/>
      <c r="BX8" s="774"/>
      <c r="BY8" s="774"/>
      <c r="BZ8" s="774"/>
      <c r="CA8" s="774"/>
      <c r="CB8" s="774"/>
      <c r="CC8" s="774"/>
      <c r="CD8" s="774"/>
      <c r="CE8" s="774"/>
      <c r="CF8" s="774"/>
      <c r="CG8" s="775"/>
      <c r="CH8" s="776">
        <v>-184</v>
      </c>
      <c r="CI8" s="777"/>
      <c r="CJ8" s="777"/>
      <c r="CK8" s="777"/>
      <c r="CL8" s="778"/>
      <c r="CM8" s="776">
        <v>37</v>
      </c>
      <c r="CN8" s="777"/>
      <c r="CO8" s="777"/>
      <c r="CP8" s="777"/>
      <c r="CQ8" s="778"/>
      <c r="CR8" s="776">
        <v>2</v>
      </c>
      <c r="CS8" s="777"/>
      <c r="CT8" s="777"/>
      <c r="CU8" s="777"/>
      <c r="CV8" s="778"/>
      <c r="CW8" s="776" t="s">
        <v>546</v>
      </c>
      <c r="CX8" s="777"/>
      <c r="CY8" s="777"/>
      <c r="CZ8" s="777"/>
      <c r="DA8" s="778"/>
      <c r="DB8" s="776" t="s">
        <v>546</v>
      </c>
      <c r="DC8" s="777"/>
      <c r="DD8" s="777"/>
      <c r="DE8" s="777"/>
      <c r="DF8" s="778"/>
      <c r="DG8" s="776" t="s">
        <v>546</v>
      </c>
      <c r="DH8" s="777"/>
      <c r="DI8" s="777"/>
      <c r="DJ8" s="777"/>
      <c r="DK8" s="778"/>
      <c r="DL8" s="776" t="s">
        <v>546</v>
      </c>
      <c r="DM8" s="777"/>
      <c r="DN8" s="777"/>
      <c r="DO8" s="777"/>
      <c r="DP8" s="778"/>
      <c r="DQ8" s="776" t="s">
        <v>546</v>
      </c>
      <c r="DR8" s="777"/>
      <c r="DS8" s="777"/>
      <c r="DT8" s="777"/>
      <c r="DU8" s="778"/>
      <c r="DV8" s="773" t="s">
        <v>556</v>
      </c>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554</v>
      </c>
      <c r="AG23" s="793"/>
      <c r="AH23" s="793"/>
      <c r="AI23" s="793"/>
      <c r="AJ23" s="796"/>
      <c r="AK23" s="797"/>
      <c r="AL23" s="798"/>
      <c r="AM23" s="798"/>
      <c r="AN23" s="798"/>
      <c r="AO23" s="798"/>
      <c r="AP23" s="793"/>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356</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3246</v>
      </c>
      <c r="R28" s="823"/>
      <c r="S28" s="823"/>
      <c r="T28" s="823"/>
      <c r="U28" s="823"/>
      <c r="V28" s="823">
        <v>3184</v>
      </c>
      <c r="W28" s="823"/>
      <c r="X28" s="823"/>
      <c r="Y28" s="823"/>
      <c r="Z28" s="823"/>
      <c r="AA28" s="823">
        <v>62</v>
      </c>
      <c r="AB28" s="823"/>
      <c r="AC28" s="823"/>
      <c r="AD28" s="823"/>
      <c r="AE28" s="824"/>
      <c r="AF28" s="825">
        <v>62</v>
      </c>
      <c r="AG28" s="823"/>
      <c r="AH28" s="823"/>
      <c r="AI28" s="823"/>
      <c r="AJ28" s="826"/>
      <c r="AK28" s="827">
        <v>240</v>
      </c>
      <c r="AL28" s="828"/>
      <c r="AM28" s="828"/>
      <c r="AN28" s="828"/>
      <c r="AO28" s="828"/>
      <c r="AP28" s="828" t="s">
        <v>547</v>
      </c>
      <c r="AQ28" s="828"/>
      <c r="AR28" s="828"/>
      <c r="AS28" s="828"/>
      <c r="AT28" s="828"/>
      <c r="AU28" s="828" t="s">
        <v>546</v>
      </c>
      <c r="AV28" s="828"/>
      <c r="AW28" s="828"/>
      <c r="AX28" s="828"/>
      <c r="AY28" s="828"/>
      <c r="AZ28" s="829" t="s">
        <v>546</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2416</v>
      </c>
      <c r="R29" s="784"/>
      <c r="S29" s="784"/>
      <c r="T29" s="784"/>
      <c r="U29" s="784"/>
      <c r="V29" s="784">
        <v>2350</v>
      </c>
      <c r="W29" s="784"/>
      <c r="X29" s="784"/>
      <c r="Y29" s="784"/>
      <c r="Z29" s="784"/>
      <c r="AA29" s="784">
        <v>66</v>
      </c>
      <c r="AB29" s="784"/>
      <c r="AC29" s="784"/>
      <c r="AD29" s="784"/>
      <c r="AE29" s="785"/>
      <c r="AF29" s="786">
        <v>66</v>
      </c>
      <c r="AG29" s="787"/>
      <c r="AH29" s="787"/>
      <c r="AI29" s="787"/>
      <c r="AJ29" s="788"/>
      <c r="AK29" s="834">
        <v>355</v>
      </c>
      <c r="AL29" s="830"/>
      <c r="AM29" s="830"/>
      <c r="AN29" s="830"/>
      <c r="AO29" s="830"/>
      <c r="AP29" s="830" t="s">
        <v>546</v>
      </c>
      <c r="AQ29" s="830"/>
      <c r="AR29" s="830"/>
      <c r="AS29" s="830"/>
      <c r="AT29" s="830"/>
      <c r="AU29" s="830" t="s">
        <v>546</v>
      </c>
      <c r="AV29" s="830"/>
      <c r="AW29" s="830"/>
      <c r="AX29" s="830"/>
      <c r="AY29" s="830"/>
      <c r="AZ29" s="831" t="s">
        <v>546</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1006</v>
      </c>
      <c r="R30" s="784"/>
      <c r="S30" s="784"/>
      <c r="T30" s="784"/>
      <c r="U30" s="784"/>
      <c r="V30" s="784">
        <v>991</v>
      </c>
      <c r="W30" s="784"/>
      <c r="X30" s="784"/>
      <c r="Y30" s="784"/>
      <c r="Z30" s="784"/>
      <c r="AA30" s="784">
        <v>15</v>
      </c>
      <c r="AB30" s="784"/>
      <c r="AC30" s="784"/>
      <c r="AD30" s="784"/>
      <c r="AE30" s="785"/>
      <c r="AF30" s="786">
        <v>15</v>
      </c>
      <c r="AG30" s="787"/>
      <c r="AH30" s="787"/>
      <c r="AI30" s="787"/>
      <c r="AJ30" s="788"/>
      <c r="AK30" s="834">
        <v>484</v>
      </c>
      <c r="AL30" s="830"/>
      <c r="AM30" s="830"/>
      <c r="AN30" s="830"/>
      <c r="AO30" s="830"/>
      <c r="AP30" s="830" t="s">
        <v>546</v>
      </c>
      <c r="AQ30" s="830"/>
      <c r="AR30" s="830"/>
      <c r="AS30" s="830"/>
      <c r="AT30" s="830"/>
      <c r="AU30" s="830" t="s">
        <v>546</v>
      </c>
      <c r="AV30" s="830"/>
      <c r="AW30" s="830"/>
      <c r="AX30" s="830"/>
      <c r="AY30" s="830"/>
      <c r="AZ30" s="831" t="s">
        <v>547</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633</v>
      </c>
      <c r="R31" s="784"/>
      <c r="S31" s="784"/>
      <c r="T31" s="784"/>
      <c r="U31" s="784"/>
      <c r="V31" s="784">
        <v>801</v>
      </c>
      <c r="W31" s="784"/>
      <c r="X31" s="784"/>
      <c r="Y31" s="784"/>
      <c r="Z31" s="784"/>
      <c r="AA31" s="784">
        <v>-168</v>
      </c>
      <c r="AB31" s="784"/>
      <c r="AC31" s="784"/>
      <c r="AD31" s="784"/>
      <c r="AE31" s="785"/>
      <c r="AF31" s="786">
        <v>338</v>
      </c>
      <c r="AG31" s="787"/>
      <c r="AH31" s="787"/>
      <c r="AI31" s="787"/>
      <c r="AJ31" s="788"/>
      <c r="AK31" s="834">
        <v>1</v>
      </c>
      <c r="AL31" s="830"/>
      <c r="AM31" s="830"/>
      <c r="AN31" s="830"/>
      <c r="AO31" s="830"/>
      <c r="AP31" s="830">
        <v>320</v>
      </c>
      <c r="AQ31" s="830"/>
      <c r="AR31" s="830"/>
      <c r="AS31" s="830"/>
      <c r="AT31" s="830"/>
      <c r="AU31" s="830"/>
      <c r="AV31" s="830"/>
      <c r="AW31" s="830"/>
      <c r="AX31" s="830"/>
      <c r="AY31" s="830"/>
      <c r="AZ31" s="831" t="s">
        <v>546</v>
      </c>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1098</v>
      </c>
      <c r="R32" s="784"/>
      <c r="S32" s="784"/>
      <c r="T32" s="784"/>
      <c r="U32" s="784"/>
      <c r="V32" s="784">
        <v>1129</v>
      </c>
      <c r="W32" s="784"/>
      <c r="X32" s="784"/>
      <c r="Y32" s="784"/>
      <c r="Z32" s="784"/>
      <c r="AA32" s="784">
        <v>-31</v>
      </c>
      <c r="AB32" s="784"/>
      <c r="AC32" s="784"/>
      <c r="AD32" s="784"/>
      <c r="AE32" s="785"/>
      <c r="AF32" s="786">
        <v>314</v>
      </c>
      <c r="AG32" s="787"/>
      <c r="AH32" s="787"/>
      <c r="AI32" s="787"/>
      <c r="AJ32" s="788"/>
      <c r="AK32" s="834">
        <v>266</v>
      </c>
      <c r="AL32" s="830"/>
      <c r="AM32" s="830"/>
      <c r="AN32" s="830"/>
      <c r="AO32" s="830"/>
      <c r="AP32" s="830">
        <v>2397</v>
      </c>
      <c r="AQ32" s="830"/>
      <c r="AR32" s="830"/>
      <c r="AS32" s="830"/>
      <c r="AT32" s="830"/>
      <c r="AU32" s="830">
        <v>196</v>
      </c>
      <c r="AV32" s="830"/>
      <c r="AW32" s="830"/>
      <c r="AX32" s="830"/>
      <c r="AY32" s="830"/>
      <c r="AZ32" s="831" t="s">
        <v>546</v>
      </c>
      <c r="BA32" s="831"/>
      <c r="BB32" s="831"/>
      <c r="BC32" s="831"/>
      <c r="BD32" s="831"/>
      <c r="BE32" s="832" t="s">
        <v>392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394</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795</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397</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398</v>
      </c>
      <c r="AV66" s="734"/>
      <c r="AW66" s="734"/>
      <c r="AX66" s="734"/>
      <c r="AY66" s="735"/>
      <c r="AZ66" s="733" t="s">
        <v>363</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548</v>
      </c>
      <c r="C68" s="870"/>
      <c r="D68" s="870"/>
      <c r="E68" s="870"/>
      <c r="F68" s="870"/>
      <c r="G68" s="870"/>
      <c r="H68" s="870"/>
      <c r="I68" s="870"/>
      <c r="J68" s="870"/>
      <c r="K68" s="870"/>
      <c r="L68" s="870"/>
      <c r="M68" s="870"/>
      <c r="N68" s="870"/>
      <c r="O68" s="870"/>
      <c r="P68" s="871"/>
      <c r="Q68" s="872">
        <v>11414</v>
      </c>
      <c r="R68" s="866"/>
      <c r="S68" s="866"/>
      <c r="T68" s="866"/>
      <c r="U68" s="866"/>
      <c r="V68" s="866">
        <v>7873</v>
      </c>
      <c r="W68" s="866"/>
      <c r="X68" s="866"/>
      <c r="Y68" s="866"/>
      <c r="Z68" s="866"/>
      <c r="AA68" s="866">
        <v>3541</v>
      </c>
      <c r="AB68" s="866"/>
      <c r="AC68" s="866"/>
      <c r="AD68" s="866"/>
      <c r="AE68" s="866"/>
      <c r="AF68" s="866">
        <v>3541</v>
      </c>
      <c r="AG68" s="866"/>
      <c r="AH68" s="866"/>
      <c r="AI68" s="866"/>
      <c r="AJ68" s="866"/>
      <c r="AK68" s="866" t="s">
        <v>546</v>
      </c>
      <c r="AL68" s="866"/>
      <c r="AM68" s="866"/>
      <c r="AN68" s="866"/>
      <c r="AO68" s="866"/>
      <c r="AP68" s="866" t="s">
        <v>546</v>
      </c>
      <c r="AQ68" s="866"/>
      <c r="AR68" s="866"/>
      <c r="AS68" s="866"/>
      <c r="AT68" s="866"/>
      <c r="AU68" s="866" t="s">
        <v>546</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549</v>
      </c>
      <c r="C69" s="874"/>
      <c r="D69" s="874"/>
      <c r="E69" s="874"/>
      <c r="F69" s="874"/>
      <c r="G69" s="874"/>
      <c r="H69" s="874"/>
      <c r="I69" s="874"/>
      <c r="J69" s="874"/>
      <c r="K69" s="874"/>
      <c r="L69" s="874"/>
      <c r="M69" s="874"/>
      <c r="N69" s="874"/>
      <c r="O69" s="874"/>
      <c r="P69" s="875"/>
      <c r="Q69" s="876">
        <v>12</v>
      </c>
      <c r="R69" s="830"/>
      <c r="S69" s="830"/>
      <c r="T69" s="830"/>
      <c r="U69" s="830"/>
      <c r="V69" s="830">
        <v>11</v>
      </c>
      <c r="W69" s="830"/>
      <c r="X69" s="830"/>
      <c r="Y69" s="830"/>
      <c r="Z69" s="830"/>
      <c r="AA69" s="830">
        <v>1</v>
      </c>
      <c r="AB69" s="830"/>
      <c r="AC69" s="830"/>
      <c r="AD69" s="830"/>
      <c r="AE69" s="830"/>
      <c r="AF69" s="830">
        <v>1</v>
      </c>
      <c r="AG69" s="830"/>
      <c r="AH69" s="830"/>
      <c r="AI69" s="830"/>
      <c r="AJ69" s="830"/>
      <c r="AK69" s="830" t="s">
        <v>546</v>
      </c>
      <c r="AL69" s="830"/>
      <c r="AM69" s="830"/>
      <c r="AN69" s="830"/>
      <c r="AO69" s="830"/>
      <c r="AP69" s="830" t="s">
        <v>546</v>
      </c>
      <c r="AQ69" s="830"/>
      <c r="AR69" s="830"/>
      <c r="AS69" s="830"/>
      <c r="AT69" s="830"/>
      <c r="AU69" s="830" t="s">
        <v>546</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550</v>
      </c>
      <c r="C70" s="874"/>
      <c r="D70" s="874"/>
      <c r="E70" s="874"/>
      <c r="F70" s="874"/>
      <c r="G70" s="874"/>
      <c r="H70" s="874"/>
      <c r="I70" s="874"/>
      <c r="J70" s="874"/>
      <c r="K70" s="874"/>
      <c r="L70" s="874"/>
      <c r="M70" s="874"/>
      <c r="N70" s="874"/>
      <c r="O70" s="874"/>
      <c r="P70" s="875"/>
      <c r="Q70" s="876">
        <v>503</v>
      </c>
      <c r="R70" s="830"/>
      <c r="S70" s="830"/>
      <c r="T70" s="830"/>
      <c r="U70" s="830"/>
      <c r="V70" s="830">
        <v>171</v>
      </c>
      <c r="W70" s="830"/>
      <c r="X70" s="830"/>
      <c r="Y70" s="830"/>
      <c r="Z70" s="830"/>
      <c r="AA70" s="830">
        <v>332</v>
      </c>
      <c r="AB70" s="830"/>
      <c r="AC70" s="830"/>
      <c r="AD70" s="830"/>
      <c r="AE70" s="830"/>
      <c r="AF70" s="830">
        <v>332</v>
      </c>
      <c r="AG70" s="830"/>
      <c r="AH70" s="830"/>
      <c r="AI70" s="830"/>
      <c r="AJ70" s="830"/>
      <c r="AK70" s="830" t="s">
        <v>546</v>
      </c>
      <c r="AL70" s="830"/>
      <c r="AM70" s="830"/>
      <c r="AN70" s="830"/>
      <c r="AO70" s="830"/>
      <c r="AP70" s="830" t="s">
        <v>546</v>
      </c>
      <c r="AQ70" s="830"/>
      <c r="AR70" s="830"/>
      <c r="AS70" s="830"/>
      <c r="AT70" s="830"/>
      <c r="AU70" s="830" t="s">
        <v>546</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551</v>
      </c>
      <c r="C71" s="874"/>
      <c r="D71" s="874"/>
      <c r="E71" s="874"/>
      <c r="F71" s="874"/>
      <c r="G71" s="874"/>
      <c r="H71" s="874"/>
      <c r="I71" s="874"/>
      <c r="J71" s="874"/>
      <c r="K71" s="874"/>
      <c r="L71" s="874"/>
      <c r="M71" s="874"/>
      <c r="N71" s="874"/>
      <c r="O71" s="874"/>
      <c r="P71" s="875"/>
      <c r="Q71" s="876">
        <v>684</v>
      </c>
      <c r="R71" s="830"/>
      <c r="S71" s="830"/>
      <c r="T71" s="830"/>
      <c r="U71" s="830"/>
      <c r="V71" s="830">
        <v>181</v>
      </c>
      <c r="W71" s="830"/>
      <c r="X71" s="830"/>
      <c r="Y71" s="830"/>
      <c r="Z71" s="830"/>
      <c r="AA71" s="830">
        <v>503</v>
      </c>
      <c r="AB71" s="830"/>
      <c r="AC71" s="830"/>
      <c r="AD71" s="830"/>
      <c r="AE71" s="830"/>
      <c r="AF71" s="830">
        <v>503</v>
      </c>
      <c r="AG71" s="830"/>
      <c r="AH71" s="830"/>
      <c r="AI71" s="830"/>
      <c r="AJ71" s="830"/>
      <c r="AK71" s="830" t="s">
        <v>546</v>
      </c>
      <c r="AL71" s="830"/>
      <c r="AM71" s="830"/>
      <c r="AN71" s="830"/>
      <c r="AO71" s="830"/>
      <c r="AP71" s="830" t="s">
        <v>546</v>
      </c>
      <c r="AQ71" s="830"/>
      <c r="AR71" s="830"/>
      <c r="AS71" s="830"/>
      <c r="AT71" s="830"/>
      <c r="AU71" s="830" t="s">
        <v>546</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552</v>
      </c>
      <c r="C72" s="874"/>
      <c r="D72" s="874"/>
      <c r="E72" s="874"/>
      <c r="F72" s="874"/>
      <c r="G72" s="874"/>
      <c r="H72" s="874"/>
      <c r="I72" s="874"/>
      <c r="J72" s="874"/>
      <c r="K72" s="874"/>
      <c r="L72" s="874"/>
      <c r="M72" s="874"/>
      <c r="N72" s="874"/>
      <c r="O72" s="874"/>
      <c r="P72" s="875"/>
      <c r="Q72" s="876">
        <v>871279</v>
      </c>
      <c r="R72" s="830"/>
      <c r="S72" s="830"/>
      <c r="T72" s="830"/>
      <c r="U72" s="830"/>
      <c r="V72" s="830">
        <v>850651</v>
      </c>
      <c r="W72" s="830"/>
      <c r="X72" s="830"/>
      <c r="Y72" s="830"/>
      <c r="Z72" s="830"/>
      <c r="AA72" s="830">
        <v>20628</v>
      </c>
      <c r="AB72" s="830"/>
      <c r="AC72" s="830"/>
      <c r="AD72" s="830"/>
      <c r="AE72" s="830"/>
      <c r="AF72" s="830">
        <v>20628</v>
      </c>
      <c r="AG72" s="830"/>
      <c r="AH72" s="830"/>
      <c r="AI72" s="830"/>
      <c r="AJ72" s="830"/>
      <c r="AK72" s="830">
        <v>10502</v>
      </c>
      <c r="AL72" s="830"/>
      <c r="AM72" s="830"/>
      <c r="AN72" s="830"/>
      <c r="AO72" s="830"/>
      <c r="AP72" s="830" t="s">
        <v>546</v>
      </c>
      <c r="AQ72" s="830"/>
      <c r="AR72" s="830"/>
      <c r="AS72" s="830"/>
      <c r="AT72" s="830"/>
      <c r="AU72" s="830" t="s">
        <v>546</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553</v>
      </c>
      <c r="C73" s="874"/>
      <c r="D73" s="874"/>
      <c r="E73" s="874"/>
      <c r="F73" s="874"/>
      <c r="G73" s="874"/>
      <c r="H73" s="874"/>
      <c r="I73" s="874"/>
      <c r="J73" s="874"/>
      <c r="K73" s="874"/>
      <c r="L73" s="874"/>
      <c r="M73" s="874"/>
      <c r="N73" s="874"/>
      <c r="O73" s="874"/>
      <c r="P73" s="875"/>
      <c r="Q73" s="876">
        <v>2510</v>
      </c>
      <c r="R73" s="830"/>
      <c r="S73" s="830"/>
      <c r="T73" s="830"/>
      <c r="U73" s="830"/>
      <c r="V73" s="830">
        <v>2374</v>
      </c>
      <c r="W73" s="830"/>
      <c r="X73" s="830"/>
      <c r="Y73" s="830"/>
      <c r="Z73" s="830"/>
      <c r="AA73" s="830">
        <v>136</v>
      </c>
      <c r="AB73" s="830"/>
      <c r="AC73" s="830"/>
      <c r="AD73" s="830"/>
      <c r="AE73" s="830"/>
      <c r="AF73" s="830">
        <v>125</v>
      </c>
      <c r="AG73" s="830"/>
      <c r="AH73" s="830"/>
      <c r="AI73" s="830"/>
      <c r="AJ73" s="830"/>
      <c r="AK73" s="830" t="s">
        <v>546</v>
      </c>
      <c r="AL73" s="830"/>
      <c r="AM73" s="830"/>
      <c r="AN73" s="830"/>
      <c r="AO73" s="830"/>
      <c r="AP73" s="830" t="s">
        <v>546</v>
      </c>
      <c r="AQ73" s="830"/>
      <c r="AR73" s="830"/>
      <c r="AS73" s="830"/>
      <c r="AT73" s="830"/>
      <c r="AU73" s="830" t="s">
        <v>546</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399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408</v>
      </c>
      <c r="AB109" s="893"/>
      <c r="AC109" s="893"/>
      <c r="AD109" s="893"/>
      <c r="AE109" s="894"/>
      <c r="AF109" s="892" t="s">
        <v>409</v>
      </c>
      <c r="AG109" s="893"/>
      <c r="AH109" s="893"/>
      <c r="AI109" s="893"/>
      <c r="AJ109" s="894"/>
      <c r="AK109" s="892" t="s">
        <v>293</v>
      </c>
      <c r="AL109" s="893"/>
      <c r="AM109" s="893"/>
      <c r="AN109" s="893"/>
      <c r="AO109" s="894"/>
      <c r="AP109" s="892" t="s">
        <v>410</v>
      </c>
      <c r="AQ109" s="893"/>
      <c r="AR109" s="893"/>
      <c r="AS109" s="893"/>
      <c r="AT109" s="895"/>
      <c r="AU109" s="912" t="s">
        <v>407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408</v>
      </c>
      <c r="BR109" s="893"/>
      <c r="BS109" s="893"/>
      <c r="BT109" s="893"/>
      <c r="BU109" s="894"/>
      <c r="BV109" s="892" t="s">
        <v>409</v>
      </c>
      <c r="BW109" s="893"/>
      <c r="BX109" s="893"/>
      <c r="BY109" s="893"/>
      <c r="BZ109" s="894"/>
      <c r="CA109" s="892" t="s">
        <v>293</v>
      </c>
      <c r="CB109" s="893"/>
      <c r="CC109" s="893"/>
      <c r="CD109" s="893"/>
      <c r="CE109" s="894"/>
      <c r="CF109" s="913" t="s">
        <v>410</v>
      </c>
      <c r="CG109" s="913"/>
      <c r="CH109" s="913"/>
      <c r="CI109" s="913"/>
      <c r="CJ109" s="913"/>
      <c r="CK109" s="892" t="s">
        <v>411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408</v>
      </c>
      <c r="DH109" s="893"/>
      <c r="DI109" s="893"/>
      <c r="DJ109" s="893"/>
      <c r="DK109" s="894"/>
      <c r="DL109" s="892" t="s">
        <v>409</v>
      </c>
      <c r="DM109" s="893"/>
      <c r="DN109" s="893"/>
      <c r="DO109" s="893"/>
      <c r="DP109" s="894"/>
      <c r="DQ109" s="892" t="s">
        <v>293</v>
      </c>
      <c r="DR109" s="893"/>
      <c r="DS109" s="893"/>
      <c r="DT109" s="893"/>
      <c r="DU109" s="894"/>
      <c r="DV109" s="892" t="s">
        <v>410</v>
      </c>
      <c r="DW109" s="893"/>
      <c r="DX109" s="893"/>
      <c r="DY109" s="893"/>
      <c r="DZ109" s="895"/>
    </row>
    <row r="110" spans="1:131" s="230" customFormat="1" ht="26.25" customHeight="1" x14ac:dyDescent="0.15">
      <c r="A110" s="896" t="s">
        <v>412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771295</v>
      </c>
      <c r="AB110" s="900"/>
      <c r="AC110" s="900"/>
      <c r="AD110" s="900"/>
      <c r="AE110" s="901"/>
      <c r="AF110" s="902">
        <v>880983</v>
      </c>
      <c r="AG110" s="900"/>
      <c r="AH110" s="900"/>
      <c r="AI110" s="900"/>
      <c r="AJ110" s="901"/>
      <c r="AK110" s="902">
        <v>897759</v>
      </c>
      <c r="AL110" s="900"/>
      <c r="AM110" s="900"/>
      <c r="AN110" s="900"/>
      <c r="AO110" s="901"/>
      <c r="AP110" s="903">
        <v>14.1</v>
      </c>
      <c r="AQ110" s="904"/>
      <c r="AR110" s="904"/>
      <c r="AS110" s="904"/>
      <c r="AT110" s="905"/>
      <c r="AU110" s="906" t="s">
        <v>69</v>
      </c>
      <c r="AV110" s="907"/>
      <c r="AW110" s="907"/>
      <c r="AX110" s="907"/>
      <c r="AY110" s="907"/>
      <c r="AZ110" s="929" t="s">
        <v>413</v>
      </c>
      <c r="BA110" s="897"/>
      <c r="BB110" s="897"/>
      <c r="BC110" s="897"/>
      <c r="BD110" s="897"/>
      <c r="BE110" s="897"/>
      <c r="BF110" s="897"/>
      <c r="BG110" s="897"/>
      <c r="BH110" s="897"/>
      <c r="BI110" s="897"/>
      <c r="BJ110" s="897"/>
      <c r="BK110" s="897"/>
      <c r="BL110" s="897"/>
      <c r="BM110" s="897"/>
      <c r="BN110" s="897"/>
      <c r="BO110" s="897"/>
      <c r="BP110" s="898"/>
      <c r="BQ110" s="930">
        <v>8804269</v>
      </c>
      <c r="BR110" s="931"/>
      <c r="BS110" s="931"/>
      <c r="BT110" s="931"/>
      <c r="BU110" s="931"/>
      <c r="BV110" s="931">
        <v>8429797</v>
      </c>
      <c r="BW110" s="931"/>
      <c r="BX110" s="931"/>
      <c r="BY110" s="931"/>
      <c r="BZ110" s="931"/>
      <c r="CA110" s="931">
        <v>8164521</v>
      </c>
      <c r="CB110" s="931"/>
      <c r="CC110" s="931"/>
      <c r="CD110" s="931"/>
      <c r="CE110" s="931"/>
      <c r="CF110" s="944">
        <v>128</v>
      </c>
      <c r="CG110" s="945"/>
      <c r="CH110" s="945"/>
      <c r="CI110" s="945"/>
      <c r="CJ110" s="945"/>
      <c r="CK110" s="946" t="s">
        <v>414</v>
      </c>
      <c r="CL110" s="947"/>
      <c r="CM110" s="929" t="s">
        <v>415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417</v>
      </c>
      <c r="BA111" s="923"/>
      <c r="BB111" s="923"/>
      <c r="BC111" s="923"/>
      <c r="BD111" s="923"/>
      <c r="BE111" s="923"/>
      <c r="BF111" s="923"/>
      <c r="BG111" s="923"/>
      <c r="BH111" s="923"/>
      <c r="BI111" s="923"/>
      <c r="BJ111" s="923"/>
      <c r="BK111" s="923"/>
      <c r="BL111" s="923"/>
      <c r="BM111" s="923"/>
      <c r="BN111" s="923"/>
      <c r="BO111" s="923"/>
      <c r="BP111" s="924"/>
      <c r="BQ111" s="925">
        <v>257073</v>
      </c>
      <c r="BR111" s="926"/>
      <c r="BS111" s="926"/>
      <c r="BT111" s="926"/>
      <c r="BU111" s="926"/>
      <c r="BV111" s="926">
        <v>169024</v>
      </c>
      <c r="BW111" s="926"/>
      <c r="BX111" s="926"/>
      <c r="BY111" s="926"/>
      <c r="BZ111" s="926"/>
      <c r="CA111" s="926">
        <v>81985</v>
      </c>
      <c r="CB111" s="926"/>
      <c r="CC111" s="926"/>
      <c r="CD111" s="926"/>
      <c r="CE111" s="926"/>
      <c r="CF111" s="920">
        <v>1.3</v>
      </c>
      <c r="CG111" s="921"/>
      <c r="CH111" s="921"/>
      <c r="CI111" s="921"/>
      <c r="CJ111" s="921"/>
      <c r="CK111" s="948"/>
      <c r="CL111" s="949"/>
      <c r="CM111" s="922" t="s">
        <v>418</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419</v>
      </c>
      <c r="B112" s="953"/>
      <c r="C112" s="923" t="s">
        <v>420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421</v>
      </c>
      <c r="BA112" s="923"/>
      <c r="BB112" s="923"/>
      <c r="BC112" s="923"/>
      <c r="BD112" s="923"/>
      <c r="BE112" s="923"/>
      <c r="BF112" s="923"/>
      <c r="BG112" s="923"/>
      <c r="BH112" s="923"/>
      <c r="BI112" s="923"/>
      <c r="BJ112" s="923"/>
      <c r="BK112" s="923"/>
      <c r="BL112" s="923"/>
      <c r="BM112" s="923"/>
      <c r="BN112" s="923"/>
      <c r="BO112" s="923"/>
      <c r="BP112" s="924"/>
      <c r="BQ112" s="925">
        <v>1092104</v>
      </c>
      <c r="BR112" s="926"/>
      <c r="BS112" s="926"/>
      <c r="BT112" s="926"/>
      <c r="BU112" s="926"/>
      <c r="BV112" s="926">
        <v>928908</v>
      </c>
      <c r="BW112" s="926"/>
      <c r="BX112" s="926"/>
      <c r="BY112" s="926"/>
      <c r="BZ112" s="926"/>
      <c r="CA112" s="926">
        <v>996495</v>
      </c>
      <c r="CB112" s="926"/>
      <c r="CC112" s="926"/>
      <c r="CD112" s="926"/>
      <c r="CE112" s="926"/>
      <c r="CF112" s="920">
        <v>15.6</v>
      </c>
      <c r="CG112" s="921"/>
      <c r="CH112" s="921"/>
      <c r="CI112" s="921"/>
      <c r="CJ112" s="921"/>
      <c r="CK112" s="948"/>
      <c r="CL112" s="949"/>
      <c r="CM112" s="922" t="s">
        <v>422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256511</v>
      </c>
      <c r="AB113" s="938"/>
      <c r="AC113" s="938"/>
      <c r="AD113" s="938"/>
      <c r="AE113" s="939"/>
      <c r="AF113" s="940">
        <v>253421</v>
      </c>
      <c r="AG113" s="938"/>
      <c r="AH113" s="938"/>
      <c r="AI113" s="938"/>
      <c r="AJ113" s="939"/>
      <c r="AK113" s="940">
        <v>200411</v>
      </c>
      <c r="AL113" s="938"/>
      <c r="AM113" s="938"/>
      <c r="AN113" s="938"/>
      <c r="AO113" s="939"/>
      <c r="AP113" s="941">
        <v>3.1</v>
      </c>
      <c r="AQ113" s="942"/>
      <c r="AR113" s="942"/>
      <c r="AS113" s="942"/>
      <c r="AT113" s="943"/>
      <c r="AU113" s="908"/>
      <c r="AV113" s="909"/>
      <c r="AW113" s="909"/>
      <c r="AX113" s="909"/>
      <c r="AY113" s="909"/>
      <c r="AZ113" s="922" t="s">
        <v>424</v>
      </c>
      <c r="BA113" s="923"/>
      <c r="BB113" s="923"/>
      <c r="BC113" s="923"/>
      <c r="BD113" s="923"/>
      <c r="BE113" s="923"/>
      <c r="BF113" s="923"/>
      <c r="BG113" s="923"/>
      <c r="BH113" s="923"/>
      <c r="BI113" s="923"/>
      <c r="BJ113" s="923"/>
      <c r="BK113" s="923"/>
      <c r="BL113" s="923"/>
      <c r="BM113" s="923"/>
      <c r="BN113" s="923"/>
      <c r="BO113" s="923"/>
      <c r="BP113" s="924"/>
      <c r="BQ113" s="925">
        <v>131246</v>
      </c>
      <c r="BR113" s="926"/>
      <c r="BS113" s="926"/>
      <c r="BT113" s="926"/>
      <c r="BU113" s="926"/>
      <c r="BV113" s="926">
        <v>31340</v>
      </c>
      <c r="BW113" s="926"/>
      <c r="BX113" s="926"/>
      <c r="BY113" s="926"/>
      <c r="BZ113" s="926"/>
      <c r="CA113" s="926" t="s">
        <v>122</v>
      </c>
      <c r="CB113" s="926"/>
      <c r="CC113" s="926"/>
      <c r="CD113" s="926"/>
      <c r="CE113" s="926"/>
      <c r="CF113" s="920" t="s">
        <v>122</v>
      </c>
      <c r="CG113" s="921"/>
      <c r="CH113" s="921"/>
      <c r="CI113" s="921"/>
      <c r="CJ113" s="921"/>
      <c r="CK113" s="948"/>
      <c r="CL113" s="949"/>
      <c r="CM113" s="922" t="s">
        <v>425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426</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163087</v>
      </c>
      <c r="AB114" s="959"/>
      <c r="AC114" s="959"/>
      <c r="AD114" s="959"/>
      <c r="AE114" s="960"/>
      <c r="AF114" s="961">
        <v>101035</v>
      </c>
      <c r="AG114" s="959"/>
      <c r="AH114" s="959"/>
      <c r="AI114" s="959"/>
      <c r="AJ114" s="960"/>
      <c r="AK114" s="961">
        <v>31689</v>
      </c>
      <c r="AL114" s="959"/>
      <c r="AM114" s="959"/>
      <c r="AN114" s="959"/>
      <c r="AO114" s="960"/>
      <c r="AP114" s="962">
        <v>0.5</v>
      </c>
      <c r="AQ114" s="963"/>
      <c r="AR114" s="963"/>
      <c r="AS114" s="963"/>
      <c r="AT114" s="964"/>
      <c r="AU114" s="908"/>
      <c r="AV114" s="909"/>
      <c r="AW114" s="909"/>
      <c r="AX114" s="909"/>
      <c r="AY114" s="909"/>
      <c r="AZ114" s="922" t="s">
        <v>427</v>
      </c>
      <c r="BA114" s="923"/>
      <c r="BB114" s="923"/>
      <c r="BC114" s="923"/>
      <c r="BD114" s="923"/>
      <c r="BE114" s="923"/>
      <c r="BF114" s="923"/>
      <c r="BG114" s="923"/>
      <c r="BH114" s="923"/>
      <c r="BI114" s="923"/>
      <c r="BJ114" s="923"/>
      <c r="BK114" s="923"/>
      <c r="BL114" s="923"/>
      <c r="BM114" s="923"/>
      <c r="BN114" s="923"/>
      <c r="BO114" s="923"/>
      <c r="BP114" s="924"/>
      <c r="BQ114" s="925" t="s">
        <v>122</v>
      </c>
      <c r="BR114" s="926"/>
      <c r="BS114" s="926"/>
      <c r="BT114" s="926"/>
      <c r="BU114" s="926"/>
      <c r="BV114" s="926" t="s">
        <v>122</v>
      </c>
      <c r="BW114" s="926"/>
      <c r="BX114" s="926"/>
      <c r="BY114" s="926"/>
      <c r="BZ114" s="926"/>
      <c r="CA114" s="926" t="s">
        <v>122</v>
      </c>
      <c r="CB114" s="926"/>
      <c r="CC114" s="926"/>
      <c r="CD114" s="926"/>
      <c r="CE114" s="926"/>
      <c r="CF114" s="920" t="s">
        <v>122</v>
      </c>
      <c r="CG114" s="921"/>
      <c r="CH114" s="921"/>
      <c r="CI114" s="921"/>
      <c r="CJ114" s="921"/>
      <c r="CK114" s="948"/>
      <c r="CL114" s="949"/>
      <c r="CM114" s="922" t="s">
        <v>428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429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524</v>
      </c>
      <c r="AB115" s="938"/>
      <c r="AC115" s="938"/>
      <c r="AD115" s="938"/>
      <c r="AE115" s="939"/>
      <c r="AF115" s="940">
        <v>343</v>
      </c>
      <c r="AG115" s="938"/>
      <c r="AH115" s="938"/>
      <c r="AI115" s="938"/>
      <c r="AJ115" s="939"/>
      <c r="AK115" s="940">
        <v>265</v>
      </c>
      <c r="AL115" s="938"/>
      <c r="AM115" s="938"/>
      <c r="AN115" s="938"/>
      <c r="AO115" s="939"/>
      <c r="AP115" s="941">
        <v>0</v>
      </c>
      <c r="AQ115" s="942"/>
      <c r="AR115" s="942"/>
      <c r="AS115" s="942"/>
      <c r="AT115" s="943"/>
      <c r="AU115" s="908"/>
      <c r="AV115" s="909"/>
      <c r="AW115" s="909"/>
      <c r="AX115" s="909"/>
      <c r="AY115" s="909"/>
      <c r="AZ115" s="922" t="s">
        <v>430</v>
      </c>
      <c r="BA115" s="923"/>
      <c r="BB115" s="923"/>
      <c r="BC115" s="923"/>
      <c r="BD115" s="923"/>
      <c r="BE115" s="923"/>
      <c r="BF115" s="923"/>
      <c r="BG115" s="923"/>
      <c r="BH115" s="923"/>
      <c r="BI115" s="923"/>
      <c r="BJ115" s="923"/>
      <c r="BK115" s="923"/>
      <c r="BL115" s="923"/>
      <c r="BM115" s="923"/>
      <c r="BN115" s="923"/>
      <c r="BO115" s="923"/>
      <c r="BP115" s="924"/>
      <c r="BQ115" s="925">
        <v>9183</v>
      </c>
      <c r="BR115" s="926"/>
      <c r="BS115" s="926"/>
      <c r="BT115" s="926"/>
      <c r="BU115" s="926"/>
      <c r="BV115" s="926">
        <v>8627</v>
      </c>
      <c r="BW115" s="926"/>
      <c r="BX115" s="926"/>
      <c r="BY115" s="926"/>
      <c r="BZ115" s="926"/>
      <c r="CA115" s="926">
        <v>8071</v>
      </c>
      <c r="CB115" s="926"/>
      <c r="CC115" s="926"/>
      <c r="CD115" s="926"/>
      <c r="CE115" s="926"/>
      <c r="CF115" s="920">
        <v>0.1</v>
      </c>
      <c r="CG115" s="921"/>
      <c r="CH115" s="921"/>
      <c r="CI115" s="921"/>
      <c r="CJ115" s="921"/>
      <c r="CK115" s="948"/>
      <c r="CL115" s="949"/>
      <c r="CM115" s="922" t="s">
        <v>431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433</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434</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176</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435</v>
      </c>
      <c r="Z117" s="894"/>
      <c r="AA117" s="978">
        <v>1191417</v>
      </c>
      <c r="AB117" s="979"/>
      <c r="AC117" s="979"/>
      <c r="AD117" s="979"/>
      <c r="AE117" s="980"/>
      <c r="AF117" s="981">
        <v>1235782</v>
      </c>
      <c r="AG117" s="979"/>
      <c r="AH117" s="979"/>
      <c r="AI117" s="979"/>
      <c r="AJ117" s="980"/>
      <c r="AK117" s="981">
        <v>1130124</v>
      </c>
      <c r="AL117" s="979"/>
      <c r="AM117" s="979"/>
      <c r="AN117" s="979"/>
      <c r="AO117" s="980"/>
      <c r="AP117" s="982"/>
      <c r="AQ117" s="983"/>
      <c r="AR117" s="983"/>
      <c r="AS117" s="983"/>
      <c r="AT117" s="984"/>
      <c r="AU117" s="908"/>
      <c r="AV117" s="909"/>
      <c r="AW117" s="909"/>
      <c r="AX117" s="909"/>
      <c r="AY117" s="909"/>
      <c r="AZ117" s="974" t="s">
        <v>436</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437</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408</v>
      </c>
      <c r="AB118" s="893"/>
      <c r="AC118" s="893"/>
      <c r="AD118" s="893"/>
      <c r="AE118" s="894"/>
      <c r="AF118" s="892" t="s">
        <v>409</v>
      </c>
      <c r="AG118" s="893"/>
      <c r="AH118" s="893"/>
      <c r="AI118" s="893"/>
      <c r="AJ118" s="894"/>
      <c r="AK118" s="892" t="s">
        <v>293</v>
      </c>
      <c r="AL118" s="893"/>
      <c r="AM118" s="893"/>
      <c r="AN118" s="893"/>
      <c r="AO118" s="894"/>
      <c r="AP118" s="970" t="s">
        <v>410</v>
      </c>
      <c r="AQ118" s="971"/>
      <c r="AR118" s="971"/>
      <c r="AS118" s="971"/>
      <c r="AT118" s="972"/>
      <c r="AU118" s="908"/>
      <c r="AV118" s="909"/>
      <c r="AW118" s="909"/>
      <c r="AX118" s="909"/>
      <c r="AY118" s="909"/>
      <c r="AZ118" s="973" t="s">
        <v>438</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439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414</v>
      </c>
      <c r="B119" s="947"/>
      <c r="C119" s="929" t="s">
        <v>415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176</v>
      </c>
      <c r="BA119" s="251"/>
      <c r="BB119" s="251"/>
      <c r="BC119" s="251"/>
      <c r="BD119" s="251"/>
      <c r="BE119" s="251"/>
      <c r="BF119" s="251"/>
      <c r="BG119" s="251"/>
      <c r="BH119" s="251"/>
      <c r="BI119" s="251"/>
      <c r="BJ119" s="251"/>
      <c r="BK119" s="251"/>
      <c r="BL119" s="251"/>
      <c r="BM119" s="251"/>
      <c r="BN119" s="251"/>
      <c r="BO119" s="977" t="s">
        <v>440</v>
      </c>
      <c r="BP119" s="1005"/>
      <c r="BQ119" s="999">
        <v>10293875</v>
      </c>
      <c r="BR119" s="1000"/>
      <c r="BS119" s="1000"/>
      <c r="BT119" s="1000"/>
      <c r="BU119" s="1000"/>
      <c r="BV119" s="1000">
        <v>9567696</v>
      </c>
      <c r="BW119" s="1000"/>
      <c r="BX119" s="1000"/>
      <c r="BY119" s="1000"/>
      <c r="BZ119" s="1000"/>
      <c r="CA119" s="1000">
        <v>9251072</v>
      </c>
      <c r="CB119" s="1000"/>
      <c r="CC119" s="1000"/>
      <c r="CD119" s="1000"/>
      <c r="CE119" s="1000"/>
      <c r="CF119" s="1001"/>
      <c r="CG119" s="1002"/>
      <c r="CH119" s="1002"/>
      <c r="CI119" s="1002"/>
      <c r="CJ119" s="1003"/>
      <c r="CK119" s="950"/>
      <c r="CL119" s="951"/>
      <c r="CM119" s="973" t="s">
        <v>441</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257073</v>
      </c>
      <c r="DH119" s="986"/>
      <c r="DI119" s="986"/>
      <c r="DJ119" s="986"/>
      <c r="DK119" s="987"/>
      <c r="DL119" s="985">
        <v>169024</v>
      </c>
      <c r="DM119" s="986"/>
      <c r="DN119" s="986"/>
      <c r="DO119" s="986"/>
      <c r="DP119" s="987"/>
      <c r="DQ119" s="985">
        <v>81985</v>
      </c>
      <c r="DR119" s="986"/>
      <c r="DS119" s="986"/>
      <c r="DT119" s="986"/>
      <c r="DU119" s="987"/>
      <c r="DV119" s="988">
        <v>1.3</v>
      </c>
      <c r="DW119" s="989"/>
      <c r="DX119" s="989"/>
      <c r="DY119" s="989"/>
      <c r="DZ119" s="990"/>
    </row>
    <row r="120" spans="1:130" s="230" customFormat="1" ht="26.25" customHeight="1" x14ac:dyDescent="0.15">
      <c r="A120" s="1057"/>
      <c r="B120" s="949"/>
      <c r="C120" s="922" t="s">
        <v>418</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442</v>
      </c>
      <c r="AV120" s="992"/>
      <c r="AW120" s="992"/>
      <c r="AX120" s="992"/>
      <c r="AY120" s="993"/>
      <c r="AZ120" s="929" t="s">
        <v>443</v>
      </c>
      <c r="BA120" s="897"/>
      <c r="BB120" s="897"/>
      <c r="BC120" s="897"/>
      <c r="BD120" s="897"/>
      <c r="BE120" s="897"/>
      <c r="BF120" s="897"/>
      <c r="BG120" s="897"/>
      <c r="BH120" s="897"/>
      <c r="BI120" s="897"/>
      <c r="BJ120" s="897"/>
      <c r="BK120" s="897"/>
      <c r="BL120" s="897"/>
      <c r="BM120" s="897"/>
      <c r="BN120" s="897"/>
      <c r="BO120" s="897"/>
      <c r="BP120" s="898"/>
      <c r="BQ120" s="930">
        <v>5425289</v>
      </c>
      <c r="BR120" s="931"/>
      <c r="BS120" s="931"/>
      <c r="BT120" s="931"/>
      <c r="BU120" s="931"/>
      <c r="BV120" s="931">
        <v>5440544</v>
      </c>
      <c r="BW120" s="931"/>
      <c r="BX120" s="931"/>
      <c r="BY120" s="931"/>
      <c r="BZ120" s="931"/>
      <c r="CA120" s="931">
        <v>5229202</v>
      </c>
      <c r="CB120" s="931"/>
      <c r="CC120" s="931"/>
      <c r="CD120" s="931"/>
      <c r="CE120" s="931"/>
      <c r="CF120" s="944">
        <v>82</v>
      </c>
      <c r="CG120" s="945"/>
      <c r="CH120" s="945"/>
      <c r="CI120" s="945"/>
      <c r="CJ120" s="945"/>
      <c r="CK120" s="1006" t="s">
        <v>444</v>
      </c>
      <c r="CL120" s="1007"/>
      <c r="CM120" s="1007"/>
      <c r="CN120" s="1007"/>
      <c r="CO120" s="1008"/>
      <c r="CP120" s="1014" t="s">
        <v>393</v>
      </c>
      <c r="CQ120" s="1015"/>
      <c r="CR120" s="1015"/>
      <c r="CS120" s="1015"/>
      <c r="CT120" s="1015"/>
      <c r="CU120" s="1015"/>
      <c r="CV120" s="1015"/>
      <c r="CW120" s="1015"/>
      <c r="CX120" s="1015"/>
      <c r="CY120" s="1015"/>
      <c r="CZ120" s="1015"/>
      <c r="DA120" s="1015"/>
      <c r="DB120" s="1015"/>
      <c r="DC120" s="1015"/>
      <c r="DD120" s="1015"/>
      <c r="DE120" s="1015"/>
      <c r="DF120" s="1016"/>
      <c r="DG120" s="930">
        <v>1092104</v>
      </c>
      <c r="DH120" s="931"/>
      <c r="DI120" s="931"/>
      <c r="DJ120" s="931"/>
      <c r="DK120" s="931"/>
      <c r="DL120" s="931">
        <v>928908</v>
      </c>
      <c r="DM120" s="931"/>
      <c r="DN120" s="931"/>
      <c r="DO120" s="931"/>
      <c r="DP120" s="931"/>
      <c r="DQ120" s="931">
        <v>996495</v>
      </c>
      <c r="DR120" s="931"/>
      <c r="DS120" s="931"/>
      <c r="DT120" s="931"/>
      <c r="DU120" s="931"/>
      <c r="DV120" s="932">
        <v>15.6</v>
      </c>
      <c r="DW120" s="932"/>
      <c r="DX120" s="932"/>
      <c r="DY120" s="932"/>
      <c r="DZ120" s="933"/>
    </row>
    <row r="121" spans="1:130" s="230" customFormat="1" ht="26.25" customHeight="1" x14ac:dyDescent="0.15">
      <c r="A121" s="1057"/>
      <c r="B121" s="949"/>
      <c r="C121" s="974" t="s">
        <v>445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446</v>
      </c>
      <c r="BA121" s="923"/>
      <c r="BB121" s="923"/>
      <c r="BC121" s="923"/>
      <c r="BD121" s="923"/>
      <c r="BE121" s="923"/>
      <c r="BF121" s="923"/>
      <c r="BG121" s="923"/>
      <c r="BH121" s="923"/>
      <c r="BI121" s="923"/>
      <c r="BJ121" s="923"/>
      <c r="BK121" s="923"/>
      <c r="BL121" s="923"/>
      <c r="BM121" s="923"/>
      <c r="BN121" s="923"/>
      <c r="BO121" s="923"/>
      <c r="BP121" s="924"/>
      <c r="BQ121" s="925">
        <v>204786</v>
      </c>
      <c r="BR121" s="926"/>
      <c r="BS121" s="926"/>
      <c r="BT121" s="926"/>
      <c r="BU121" s="926"/>
      <c r="BV121" s="926">
        <v>233838</v>
      </c>
      <c r="BW121" s="926"/>
      <c r="BX121" s="926"/>
      <c r="BY121" s="926"/>
      <c r="BZ121" s="926"/>
      <c r="CA121" s="926">
        <v>266405</v>
      </c>
      <c r="CB121" s="926"/>
      <c r="CC121" s="926"/>
      <c r="CD121" s="926"/>
      <c r="CE121" s="926"/>
      <c r="CF121" s="920">
        <v>4.2</v>
      </c>
      <c r="CG121" s="921"/>
      <c r="CH121" s="921"/>
      <c r="CI121" s="921"/>
      <c r="CJ121" s="921"/>
      <c r="CK121" s="1009"/>
      <c r="CL121" s="1010"/>
      <c r="CM121" s="1010"/>
      <c r="CN121" s="1010"/>
      <c r="CO121" s="1011"/>
      <c r="CP121" s="1019" t="s">
        <v>389</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t="s">
        <v>122</v>
      </c>
      <c r="DM121" s="926"/>
      <c r="DN121" s="926"/>
      <c r="DO121" s="926"/>
      <c r="DP121" s="926"/>
      <c r="DQ121" s="926" t="s">
        <v>122</v>
      </c>
      <c r="DR121" s="926"/>
      <c r="DS121" s="926"/>
      <c r="DT121" s="926"/>
      <c r="DU121" s="926"/>
      <c r="DV121" s="927" t="s">
        <v>122</v>
      </c>
      <c r="DW121" s="927"/>
      <c r="DX121" s="927"/>
      <c r="DY121" s="927"/>
      <c r="DZ121" s="928"/>
    </row>
    <row r="122" spans="1:130" s="230" customFormat="1" ht="26.25" customHeight="1" x14ac:dyDescent="0.15">
      <c r="A122" s="1057"/>
      <c r="B122" s="949"/>
      <c r="C122" s="922" t="s">
        <v>428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447</v>
      </c>
      <c r="BA122" s="965"/>
      <c r="BB122" s="965"/>
      <c r="BC122" s="965"/>
      <c r="BD122" s="965"/>
      <c r="BE122" s="965"/>
      <c r="BF122" s="965"/>
      <c r="BG122" s="965"/>
      <c r="BH122" s="965"/>
      <c r="BI122" s="965"/>
      <c r="BJ122" s="965"/>
      <c r="BK122" s="965"/>
      <c r="BL122" s="965"/>
      <c r="BM122" s="965"/>
      <c r="BN122" s="965"/>
      <c r="BO122" s="965"/>
      <c r="BP122" s="966"/>
      <c r="BQ122" s="999">
        <v>9009210</v>
      </c>
      <c r="BR122" s="1000"/>
      <c r="BS122" s="1000"/>
      <c r="BT122" s="1000"/>
      <c r="BU122" s="1000"/>
      <c r="BV122" s="1000">
        <v>8388868</v>
      </c>
      <c r="BW122" s="1000"/>
      <c r="BX122" s="1000"/>
      <c r="BY122" s="1000"/>
      <c r="BZ122" s="1000"/>
      <c r="CA122" s="1000">
        <v>7908933</v>
      </c>
      <c r="CB122" s="1000"/>
      <c r="CC122" s="1000"/>
      <c r="CD122" s="1000"/>
      <c r="CE122" s="1000"/>
      <c r="CF122" s="1017">
        <v>124</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434</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176</v>
      </c>
      <c r="BA123" s="251"/>
      <c r="BB123" s="251"/>
      <c r="BC123" s="251"/>
      <c r="BD123" s="251"/>
      <c r="BE123" s="251"/>
      <c r="BF123" s="251"/>
      <c r="BG123" s="251"/>
      <c r="BH123" s="251"/>
      <c r="BI123" s="251"/>
      <c r="BJ123" s="251"/>
      <c r="BK123" s="251"/>
      <c r="BL123" s="251"/>
      <c r="BM123" s="251"/>
      <c r="BN123" s="251"/>
      <c r="BO123" s="977" t="s">
        <v>448</v>
      </c>
      <c r="BP123" s="1005"/>
      <c r="BQ123" s="1063">
        <v>14639285</v>
      </c>
      <c r="BR123" s="1064"/>
      <c r="BS123" s="1064"/>
      <c r="BT123" s="1064"/>
      <c r="BU123" s="1064"/>
      <c r="BV123" s="1064">
        <v>14063250</v>
      </c>
      <c r="BW123" s="1064"/>
      <c r="BX123" s="1064"/>
      <c r="BY123" s="1064"/>
      <c r="BZ123" s="1064"/>
      <c r="CA123" s="1064">
        <v>13404540</v>
      </c>
      <c r="CB123" s="1064"/>
      <c r="CC123" s="1064"/>
      <c r="CD123" s="1064"/>
      <c r="CE123" s="1064"/>
      <c r="CF123" s="1001"/>
      <c r="CG123" s="1002"/>
      <c r="CH123" s="1002"/>
      <c r="CI123" s="1002"/>
      <c r="CJ123" s="1003"/>
      <c r="CK123" s="1009"/>
      <c r="CL123" s="1010"/>
      <c r="CM123" s="1010"/>
      <c r="CN123" s="1010"/>
      <c r="CO123" s="1011"/>
      <c r="CP123" s="1019" t="s">
        <v>388</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437</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449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450</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439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451</v>
      </c>
      <c r="CL125" s="1007"/>
      <c r="CM125" s="1007"/>
      <c r="CN125" s="1007"/>
      <c r="CO125" s="1008"/>
      <c r="CP125" s="929" t="s">
        <v>452</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441</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524</v>
      </c>
      <c r="AB126" s="959"/>
      <c r="AC126" s="959"/>
      <c r="AD126" s="959"/>
      <c r="AE126" s="960"/>
      <c r="AF126" s="961">
        <v>343</v>
      </c>
      <c r="AG126" s="959"/>
      <c r="AH126" s="959"/>
      <c r="AI126" s="959"/>
      <c r="AJ126" s="960"/>
      <c r="AK126" s="961">
        <v>265</v>
      </c>
      <c r="AL126" s="959"/>
      <c r="AM126" s="959"/>
      <c r="AN126" s="959"/>
      <c r="AO126" s="960"/>
      <c r="AP126" s="962">
        <v>0</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453</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455</v>
      </c>
      <c r="AY127" s="1032"/>
      <c r="AZ127" s="1032"/>
      <c r="BA127" s="1032"/>
      <c r="BB127" s="1032"/>
      <c r="BC127" s="1032"/>
      <c r="BD127" s="1032"/>
      <c r="BE127" s="1033"/>
      <c r="BF127" s="1034" t="s">
        <v>456</v>
      </c>
      <c r="BG127" s="1032"/>
      <c r="BH127" s="1032"/>
      <c r="BI127" s="1032"/>
      <c r="BJ127" s="1032"/>
      <c r="BK127" s="1032"/>
      <c r="BL127" s="1033"/>
      <c r="BM127" s="1034" t="s">
        <v>457</v>
      </c>
      <c r="BN127" s="1032"/>
      <c r="BO127" s="1032"/>
      <c r="BP127" s="1032"/>
      <c r="BQ127" s="1032"/>
      <c r="BR127" s="1032"/>
      <c r="BS127" s="1033"/>
      <c r="BT127" s="1034" t="s">
        <v>458</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459</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461</v>
      </c>
      <c r="X128" s="1043"/>
      <c r="Y128" s="1043"/>
      <c r="Z128" s="1044"/>
      <c r="AA128" s="1045">
        <v>68733</v>
      </c>
      <c r="AB128" s="1046"/>
      <c r="AC128" s="1046"/>
      <c r="AD128" s="1046"/>
      <c r="AE128" s="1047"/>
      <c r="AF128" s="1048">
        <v>99927</v>
      </c>
      <c r="AG128" s="1046"/>
      <c r="AH128" s="1046"/>
      <c r="AI128" s="1046"/>
      <c r="AJ128" s="1047"/>
      <c r="AK128" s="1048">
        <v>94915</v>
      </c>
      <c r="AL128" s="1046"/>
      <c r="AM128" s="1046"/>
      <c r="AN128" s="1046"/>
      <c r="AO128" s="1047"/>
      <c r="AP128" s="1049"/>
      <c r="AQ128" s="1050"/>
      <c r="AR128" s="1050"/>
      <c r="AS128" s="1050"/>
      <c r="AT128" s="1051"/>
      <c r="AU128" s="232"/>
      <c r="AV128" s="232"/>
      <c r="AW128" s="232"/>
      <c r="AX128" s="896" t="s">
        <v>462</v>
      </c>
      <c r="AY128" s="897"/>
      <c r="AZ128" s="897"/>
      <c r="BA128" s="897"/>
      <c r="BB128" s="897"/>
      <c r="BC128" s="897"/>
      <c r="BD128" s="897"/>
      <c r="BE128" s="898"/>
      <c r="BF128" s="1052" t="s">
        <v>122</v>
      </c>
      <c r="BG128" s="1053"/>
      <c r="BH128" s="1053"/>
      <c r="BI128" s="1053"/>
      <c r="BJ128" s="1053"/>
      <c r="BK128" s="1053"/>
      <c r="BL128" s="1054"/>
      <c r="BM128" s="1052">
        <v>13.96</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463</v>
      </c>
      <c r="CQ128" s="726"/>
      <c r="CR128" s="726"/>
      <c r="CS128" s="726"/>
      <c r="CT128" s="726"/>
      <c r="CU128" s="726"/>
      <c r="CV128" s="726"/>
      <c r="CW128" s="726"/>
      <c r="CX128" s="726"/>
      <c r="CY128" s="726"/>
      <c r="CZ128" s="726"/>
      <c r="DA128" s="726"/>
      <c r="DB128" s="726"/>
      <c r="DC128" s="726"/>
      <c r="DD128" s="726"/>
      <c r="DE128" s="726"/>
      <c r="DF128" s="1036"/>
      <c r="DG128" s="1037">
        <v>9183</v>
      </c>
      <c r="DH128" s="1038"/>
      <c r="DI128" s="1038"/>
      <c r="DJ128" s="1038"/>
      <c r="DK128" s="1038"/>
      <c r="DL128" s="1038">
        <v>8627</v>
      </c>
      <c r="DM128" s="1038"/>
      <c r="DN128" s="1038"/>
      <c r="DO128" s="1038"/>
      <c r="DP128" s="1038"/>
      <c r="DQ128" s="1038">
        <v>8071</v>
      </c>
      <c r="DR128" s="1038"/>
      <c r="DS128" s="1038"/>
      <c r="DT128" s="1038"/>
      <c r="DU128" s="1038"/>
      <c r="DV128" s="1039">
        <v>0.1</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464</v>
      </c>
      <c r="X129" s="1071"/>
      <c r="Y129" s="1071"/>
      <c r="Z129" s="1072"/>
      <c r="AA129" s="958">
        <v>7308636</v>
      </c>
      <c r="AB129" s="959"/>
      <c r="AC129" s="959"/>
      <c r="AD129" s="959"/>
      <c r="AE129" s="960"/>
      <c r="AF129" s="961">
        <v>7149784</v>
      </c>
      <c r="AG129" s="959"/>
      <c r="AH129" s="959"/>
      <c r="AI129" s="959"/>
      <c r="AJ129" s="960"/>
      <c r="AK129" s="961">
        <v>7269474</v>
      </c>
      <c r="AL129" s="959"/>
      <c r="AM129" s="959"/>
      <c r="AN129" s="959"/>
      <c r="AO129" s="960"/>
      <c r="AP129" s="1073"/>
      <c r="AQ129" s="1074"/>
      <c r="AR129" s="1074"/>
      <c r="AS129" s="1074"/>
      <c r="AT129" s="1075"/>
      <c r="AU129" s="233"/>
      <c r="AV129" s="233"/>
      <c r="AW129" s="233"/>
      <c r="AX129" s="1065" t="s">
        <v>465</v>
      </c>
      <c r="AY129" s="923"/>
      <c r="AZ129" s="923"/>
      <c r="BA129" s="923"/>
      <c r="BB129" s="923"/>
      <c r="BC129" s="923"/>
      <c r="BD129" s="923"/>
      <c r="BE129" s="924"/>
      <c r="BF129" s="1066" t="s">
        <v>122</v>
      </c>
      <c r="BG129" s="1067"/>
      <c r="BH129" s="1067"/>
      <c r="BI129" s="1067"/>
      <c r="BJ129" s="1067"/>
      <c r="BK129" s="1067"/>
      <c r="BL129" s="1068"/>
      <c r="BM129" s="1066">
        <v>18.96</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467</v>
      </c>
      <c r="X130" s="1071"/>
      <c r="Y130" s="1071"/>
      <c r="Z130" s="1072"/>
      <c r="AA130" s="958">
        <v>951106</v>
      </c>
      <c r="AB130" s="959"/>
      <c r="AC130" s="959"/>
      <c r="AD130" s="959"/>
      <c r="AE130" s="960"/>
      <c r="AF130" s="961">
        <v>906495</v>
      </c>
      <c r="AG130" s="959"/>
      <c r="AH130" s="959"/>
      <c r="AI130" s="959"/>
      <c r="AJ130" s="960"/>
      <c r="AK130" s="961">
        <v>892094</v>
      </c>
      <c r="AL130" s="959"/>
      <c r="AM130" s="959"/>
      <c r="AN130" s="959"/>
      <c r="AO130" s="960"/>
      <c r="AP130" s="1073"/>
      <c r="AQ130" s="1074"/>
      <c r="AR130" s="1074"/>
      <c r="AS130" s="1074"/>
      <c r="AT130" s="1075"/>
      <c r="AU130" s="233"/>
      <c r="AV130" s="233"/>
      <c r="AW130" s="233"/>
      <c r="AX130" s="1065" t="s">
        <v>468</v>
      </c>
      <c r="AY130" s="923"/>
      <c r="AZ130" s="923"/>
      <c r="BA130" s="923"/>
      <c r="BB130" s="923"/>
      <c r="BC130" s="923"/>
      <c r="BD130" s="923"/>
      <c r="BE130" s="924"/>
      <c r="BF130" s="1101">
        <v>2.8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469</v>
      </c>
      <c r="X131" s="1108"/>
      <c r="Y131" s="1108"/>
      <c r="Z131" s="1109"/>
      <c r="AA131" s="1004">
        <v>6357530</v>
      </c>
      <c r="AB131" s="986"/>
      <c r="AC131" s="986"/>
      <c r="AD131" s="986"/>
      <c r="AE131" s="987"/>
      <c r="AF131" s="985">
        <v>6243289</v>
      </c>
      <c r="AG131" s="986"/>
      <c r="AH131" s="986"/>
      <c r="AI131" s="986"/>
      <c r="AJ131" s="987"/>
      <c r="AK131" s="985">
        <v>6377380</v>
      </c>
      <c r="AL131" s="986"/>
      <c r="AM131" s="986"/>
      <c r="AN131" s="986"/>
      <c r="AO131" s="987"/>
      <c r="AP131" s="1110"/>
      <c r="AQ131" s="1111"/>
      <c r="AR131" s="1111"/>
      <c r="AS131" s="1111"/>
      <c r="AT131" s="1112"/>
      <c r="AU131" s="233"/>
      <c r="AV131" s="233"/>
      <c r="AW131" s="233"/>
      <c r="AX131" s="1083" t="s">
        <v>470</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472</v>
      </c>
      <c r="W132" s="1094"/>
      <c r="X132" s="1094"/>
      <c r="Y132" s="1094"/>
      <c r="Z132" s="1095"/>
      <c r="AA132" s="1096">
        <v>2.6988154199999999</v>
      </c>
      <c r="AB132" s="1097"/>
      <c r="AC132" s="1097"/>
      <c r="AD132" s="1097"/>
      <c r="AE132" s="1098"/>
      <c r="AF132" s="1099">
        <v>3.6737046769999999</v>
      </c>
      <c r="AG132" s="1097"/>
      <c r="AH132" s="1097"/>
      <c r="AI132" s="1097"/>
      <c r="AJ132" s="1098"/>
      <c r="AK132" s="1099">
        <v>2.2441033780000001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473</v>
      </c>
      <c r="W133" s="1077"/>
      <c r="X133" s="1077"/>
      <c r="Y133" s="1077"/>
      <c r="Z133" s="1078"/>
      <c r="AA133" s="1079">
        <v>3</v>
      </c>
      <c r="AB133" s="1080"/>
      <c r="AC133" s="1080"/>
      <c r="AD133" s="1080"/>
      <c r="AE133" s="1081"/>
      <c r="AF133" s="1079">
        <v>2.8</v>
      </c>
      <c r="AG133" s="1080"/>
      <c r="AH133" s="1080"/>
      <c r="AI133" s="1080"/>
      <c r="AJ133" s="1081"/>
      <c r="AK133" s="1079">
        <v>2.8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4LGcFl93zUKrCXza+HPgNxs33CErLo1bN+QYe6tai1H4T1XvBRPujGecq7+eOtVtcqa1cdTLJERTQ7EZFyThvg==" saltValue="MGuLwnNYCWNxWZtDlRras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115" zoomScaleNormal="115" zoomScaleSheetLayoutView="40" workbookViewId="0">
      <selection activeCell="AV51" sqref="AV51"/>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TTyO4fG5ru2TUwWlR1zu1CagVmJNUn0JCsRemSUTaJuKAQJYihnRs5dhr1RZeyAbCAUw6GYa7+9Fdq8DtNqx5g==" saltValue="do9mcWkXMUd5VC3e0xylX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view="pageBreakPreview" zoomScale="115" zoomScaleNormal="100" zoomScaleSheetLayoutView="11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ZbapapKH+EP6LSIf+ygsyMLlb7AUcr58VFMOJ7lcDGULIbQ3f7SifE2FB5vBCdKkg24BXzU2mP+LBJ15C/zug==" saltValue="iAO3jNrZHP8KgrGMQRN9T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482</v>
      </c>
      <c r="AL9" s="1117"/>
      <c r="AM9" s="1117"/>
      <c r="AN9" s="1118"/>
      <c r="AO9" s="281">
        <v>2677579</v>
      </c>
      <c r="AP9" s="281">
        <v>92013</v>
      </c>
      <c r="AQ9" s="282">
        <v>67248</v>
      </c>
      <c r="AR9" s="283">
        <v>36.799999999999997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483</v>
      </c>
      <c r="AL10" s="1117"/>
      <c r="AM10" s="1117"/>
      <c r="AN10" s="1118"/>
      <c r="AO10" s="284">
        <v>9630</v>
      </c>
      <c r="AP10" s="284">
        <v>331</v>
      </c>
      <c r="AQ10" s="285">
        <v>9038</v>
      </c>
      <c r="AR10" s="286">
        <v>-96.3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484</v>
      </c>
      <c r="AL11" s="1117"/>
      <c r="AM11" s="1117"/>
      <c r="AN11" s="1118"/>
      <c r="AO11" s="284" t="s">
        <v>485</v>
      </c>
      <c r="AP11" s="284" t="s">
        <v>485</v>
      </c>
      <c r="AQ11" s="285">
        <v>320</v>
      </c>
      <c r="AR11" s="286" t="s">
        <v>485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486</v>
      </c>
      <c r="AL12" s="1117"/>
      <c r="AM12" s="1117"/>
      <c r="AN12" s="1118"/>
      <c r="AO12" s="284" t="s">
        <v>485</v>
      </c>
      <c r="AP12" s="284" t="s">
        <v>485</v>
      </c>
      <c r="AQ12" s="285">
        <v>22</v>
      </c>
      <c r="AR12" s="286" t="s">
        <v>485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487</v>
      </c>
      <c r="AL13" s="1117"/>
      <c r="AM13" s="1117"/>
      <c r="AN13" s="1118"/>
      <c r="AO13" s="284">
        <v>63012</v>
      </c>
      <c r="AP13" s="284">
        <v>2165</v>
      </c>
      <c r="AQ13" s="285">
        <v>2764</v>
      </c>
      <c r="AR13" s="286">
        <v>-21.7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488</v>
      </c>
      <c r="AL14" s="1117"/>
      <c r="AM14" s="1117"/>
      <c r="AN14" s="1118"/>
      <c r="AO14" s="284">
        <v>18640</v>
      </c>
      <c r="AP14" s="284">
        <v>641</v>
      </c>
      <c r="AQ14" s="285">
        <v>1165</v>
      </c>
      <c r="AR14" s="286">
        <v>-45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489</v>
      </c>
      <c r="AL15" s="1120"/>
      <c r="AM15" s="1120"/>
      <c r="AN15" s="1121"/>
      <c r="AO15" s="284">
        <v>-156750</v>
      </c>
      <c r="AP15" s="284">
        <v>-5387</v>
      </c>
      <c r="AQ15" s="285">
        <v>-3941</v>
      </c>
      <c r="AR15" s="286">
        <v>36.700000000000003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176</v>
      </c>
      <c r="AL16" s="1120"/>
      <c r="AM16" s="1120"/>
      <c r="AN16" s="1121"/>
      <c r="AO16" s="284">
        <v>2612111</v>
      </c>
      <c r="AP16" s="284">
        <v>89763</v>
      </c>
      <c r="AQ16" s="285">
        <v>76616</v>
      </c>
      <c r="AR16" s="286">
        <v>17.2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494</v>
      </c>
      <c r="AL21" s="1123"/>
      <c r="AM21" s="1123"/>
      <c r="AN21" s="1124"/>
      <c r="AO21" s="297">
        <v>8.32</v>
      </c>
      <c r="AP21" s="298">
        <v>6.73</v>
      </c>
      <c r="AQ21" s="299">
        <v>1.59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495</v>
      </c>
      <c r="AL22" s="1123"/>
      <c r="AM22" s="1123"/>
      <c r="AN22" s="1124"/>
      <c r="AO22" s="302">
        <v>99.2</v>
      </c>
      <c r="AP22" s="303">
        <v>96.9</v>
      </c>
      <c r="AQ22" s="304">
        <v>2.2999999999999998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499</v>
      </c>
      <c r="AL32" s="1131"/>
      <c r="AM32" s="1131"/>
      <c r="AN32" s="1132"/>
      <c r="AO32" s="312">
        <v>897759</v>
      </c>
      <c r="AP32" s="312">
        <v>30851</v>
      </c>
      <c r="AQ32" s="313">
        <v>33390</v>
      </c>
      <c r="AR32" s="314">
        <v>-7.6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500</v>
      </c>
      <c r="AL33" s="1131"/>
      <c r="AM33" s="1131"/>
      <c r="AN33" s="1132"/>
      <c r="AO33" s="312" t="s">
        <v>485</v>
      </c>
      <c r="AP33" s="312" t="s">
        <v>485</v>
      </c>
      <c r="AQ33" s="313" t="s">
        <v>485</v>
      </c>
      <c r="AR33" s="314" t="s">
        <v>485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501</v>
      </c>
      <c r="AL34" s="1131"/>
      <c r="AM34" s="1131"/>
      <c r="AN34" s="1132"/>
      <c r="AO34" s="312" t="s">
        <v>485</v>
      </c>
      <c r="AP34" s="312" t="s">
        <v>485</v>
      </c>
      <c r="AQ34" s="313" t="s">
        <v>485</v>
      </c>
      <c r="AR34" s="314" t="s">
        <v>485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502</v>
      </c>
      <c r="AL35" s="1131"/>
      <c r="AM35" s="1131"/>
      <c r="AN35" s="1132"/>
      <c r="AO35" s="312">
        <v>200411</v>
      </c>
      <c r="AP35" s="312">
        <v>6887</v>
      </c>
      <c r="AQ35" s="313">
        <v>8851</v>
      </c>
      <c r="AR35" s="314">
        <v>-22.2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503</v>
      </c>
      <c r="AL36" s="1131"/>
      <c r="AM36" s="1131"/>
      <c r="AN36" s="1132"/>
      <c r="AO36" s="312">
        <v>31689</v>
      </c>
      <c r="AP36" s="312">
        <v>1089</v>
      </c>
      <c r="AQ36" s="313">
        <v>2033</v>
      </c>
      <c r="AR36" s="314">
        <v>-46.4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504</v>
      </c>
      <c r="AL37" s="1131"/>
      <c r="AM37" s="1131"/>
      <c r="AN37" s="1132"/>
      <c r="AO37" s="312">
        <v>265</v>
      </c>
      <c r="AP37" s="312">
        <v>9</v>
      </c>
      <c r="AQ37" s="313">
        <v>640</v>
      </c>
      <c r="AR37" s="314">
        <v>-98.6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505</v>
      </c>
      <c r="AL38" s="1134"/>
      <c r="AM38" s="1134"/>
      <c r="AN38" s="1135"/>
      <c r="AO38" s="315" t="s">
        <v>485</v>
      </c>
      <c r="AP38" s="315" t="s">
        <v>485</v>
      </c>
      <c r="AQ38" s="316">
        <v>1</v>
      </c>
      <c r="AR38" s="304" t="s">
        <v>485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506</v>
      </c>
      <c r="AL39" s="1134"/>
      <c r="AM39" s="1134"/>
      <c r="AN39" s="1135"/>
      <c r="AO39" s="312">
        <v>-94915</v>
      </c>
      <c r="AP39" s="312">
        <v>-3262</v>
      </c>
      <c r="AQ39" s="313">
        <v>-3025</v>
      </c>
      <c r="AR39" s="314">
        <v>7.8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507</v>
      </c>
      <c r="AL40" s="1131"/>
      <c r="AM40" s="1131"/>
      <c r="AN40" s="1132"/>
      <c r="AO40" s="312">
        <v>-892094</v>
      </c>
      <c r="AP40" s="312">
        <v>-30656</v>
      </c>
      <c r="AQ40" s="313">
        <v>-26876</v>
      </c>
      <c r="AR40" s="314">
        <v>14.1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286</v>
      </c>
      <c r="AL41" s="1137"/>
      <c r="AM41" s="1137"/>
      <c r="AN41" s="1138"/>
      <c r="AO41" s="312">
        <v>143115</v>
      </c>
      <c r="AP41" s="312">
        <v>4918</v>
      </c>
      <c r="AQ41" s="313">
        <v>15015</v>
      </c>
      <c r="AR41" s="314">
        <v>-67.2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477</v>
      </c>
      <c r="AN49" s="1127" t="s">
        <v>510</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1483649</v>
      </c>
      <c r="AN51" s="334">
        <v>48134</v>
      </c>
      <c r="AO51" s="335">
        <v>276.89999999999998</v>
      </c>
      <c r="AP51" s="336">
        <v>51264</v>
      </c>
      <c r="AQ51" s="337">
        <v>8.1999999999999993</v>
      </c>
      <c r="AR51" s="338">
        <v>268.7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1044089</v>
      </c>
      <c r="AN52" s="342">
        <v>33874</v>
      </c>
      <c r="AO52" s="343">
        <v>254.2</v>
      </c>
      <c r="AP52" s="344">
        <v>26040</v>
      </c>
      <c r="AQ52" s="345">
        <v>4.5</v>
      </c>
      <c r="AR52" s="346">
        <v>249.7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1429914</v>
      </c>
      <c r="AN53" s="334">
        <v>46892</v>
      </c>
      <c r="AO53" s="335">
        <v>-2.6</v>
      </c>
      <c r="AP53" s="336">
        <v>52068</v>
      </c>
      <c r="AQ53" s="337">
        <v>1.6</v>
      </c>
      <c r="AR53" s="338">
        <v>-4.2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1157929</v>
      </c>
      <c r="AN54" s="342">
        <v>37972</v>
      </c>
      <c r="AO54" s="343">
        <v>12.1</v>
      </c>
      <c r="AP54" s="344">
        <v>26936</v>
      </c>
      <c r="AQ54" s="345">
        <v>3.4</v>
      </c>
      <c r="AR54" s="346">
        <v>8.6999999999999993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899121</v>
      </c>
      <c r="AN55" s="334">
        <v>29965</v>
      </c>
      <c r="AO55" s="335">
        <v>-36.1</v>
      </c>
      <c r="AP55" s="336">
        <v>47161</v>
      </c>
      <c r="AQ55" s="337">
        <v>-9.4</v>
      </c>
      <c r="AR55" s="338">
        <v>-26.7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611625</v>
      </c>
      <c r="AN56" s="342">
        <v>20383</v>
      </c>
      <c r="AO56" s="343">
        <v>-46.3</v>
      </c>
      <c r="AP56" s="344">
        <v>24595</v>
      </c>
      <c r="AQ56" s="345">
        <v>-8.6999999999999993</v>
      </c>
      <c r="AR56" s="346">
        <v>-37.6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700303</v>
      </c>
      <c r="AN57" s="334">
        <v>23683</v>
      </c>
      <c r="AO57" s="335">
        <v>-21</v>
      </c>
      <c r="AP57" s="336">
        <v>43423</v>
      </c>
      <c r="AQ57" s="337">
        <v>-7.9</v>
      </c>
      <c r="AR57" s="338">
        <v>-13.1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472087</v>
      </c>
      <c r="AN58" s="342">
        <v>15965</v>
      </c>
      <c r="AO58" s="343">
        <v>-21.7</v>
      </c>
      <c r="AP58" s="344">
        <v>22207</v>
      </c>
      <c r="AQ58" s="345">
        <v>-9.6999999999999993</v>
      </c>
      <c r="AR58" s="346">
        <v>-12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901122</v>
      </c>
      <c r="AN59" s="334">
        <v>30966</v>
      </c>
      <c r="AO59" s="335">
        <v>30.8</v>
      </c>
      <c r="AP59" s="336">
        <v>45265</v>
      </c>
      <c r="AQ59" s="337">
        <v>4.2</v>
      </c>
      <c r="AR59" s="338">
        <v>26.6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674103</v>
      </c>
      <c r="AN60" s="342">
        <v>23165</v>
      </c>
      <c r="AO60" s="343">
        <v>45.1</v>
      </c>
      <c r="AP60" s="344">
        <v>22600</v>
      </c>
      <c r="AQ60" s="345">
        <v>1.8</v>
      </c>
      <c r="AR60" s="346">
        <v>43.3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1082822</v>
      </c>
      <c r="AN61" s="349">
        <v>35928</v>
      </c>
      <c r="AO61" s="350">
        <v>49.6</v>
      </c>
      <c r="AP61" s="351">
        <v>47836</v>
      </c>
      <c r="AQ61" s="352">
        <v>-0.7</v>
      </c>
      <c r="AR61" s="338">
        <v>50.3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791967</v>
      </c>
      <c r="AN62" s="342">
        <v>26272</v>
      </c>
      <c r="AO62" s="343">
        <v>48.7</v>
      </c>
      <c r="AP62" s="344">
        <v>24476</v>
      </c>
      <c r="AQ62" s="345">
        <v>-1.7</v>
      </c>
      <c r="AR62" s="346">
        <v>50.4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M7gzzk1a/QTdn3ngy4wbmM0pDl30KY8hZ2DUp97eSurPuRDYUzRtzvnnV3YwhJu6sUJGRGb9KeMMxW1YLTZUEA==" saltValue="eRNppEWDmRQNTvwczuUff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1"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0" spans="125:125" ht="13.5" hidden="1" customHeight="1" x14ac:dyDescent="0.15"/>
    <row r="121" spans="125:125" ht="13.5" hidden="1" customHeight="1" x14ac:dyDescent="0.15">
      <c r="DU121" s="259"/>
    </row>
  </sheetData>
  <sheetProtection algorithmName="SHA-512" hashValue="tL1eNAnYic0GsMV+DWhXRfuABOErVhUFSVu3JrsyaR/6B1IAIT+bLD3eZ4xZPhdOvX75z1leqDcpIG0KDdjCfw==" saltValue="AFPp3STZzZFtkVYLR0/9B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5"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olUZrW5D06xG4GcyM6mr2s2mAPgvEc9qCHmQROi7x/iigCPBAruUT44mgFiTGpizAX0S/CyUZQ55peYubKjDDA==" saltValue="okfIQcIKaERbHnFRbgQ+t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election activeCell="J47" sqref="G47:J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26.14</v>
      </c>
      <c r="G47" s="12">
        <v>20.32</v>
      </c>
      <c r="H47" s="12">
        <v>21.1</v>
      </c>
      <c r="I47" s="12">
        <v>22.88</v>
      </c>
      <c r="J47" s="13">
        <v>19.149999999999999</v>
      </c>
    </row>
    <row r="48" spans="2:10" ht="57.75" customHeight="1" x14ac:dyDescent="0.15">
      <c r="B48" s="14"/>
      <c r="C48" s="1141" t="s">
        <v>4</v>
      </c>
      <c r="D48" s="1141"/>
      <c r="E48" s="1142"/>
      <c r="F48" s="15">
        <v>3.1</v>
      </c>
      <c r="G48" s="16">
        <v>4.84</v>
      </c>
      <c r="H48" s="16">
        <v>5.4</v>
      </c>
      <c r="I48" s="16">
        <v>4.12</v>
      </c>
      <c r="J48" s="17">
        <v>7.62</v>
      </c>
    </row>
    <row r="49" spans="2:10" ht="57.75" customHeight="1" thickBot="1" x14ac:dyDescent="0.2">
      <c r="B49" s="18"/>
      <c r="C49" s="1143" t="s">
        <v>5</v>
      </c>
      <c r="D49" s="1143"/>
      <c r="E49" s="1144"/>
      <c r="F49" s="19" t="s">
        <v>529</v>
      </c>
      <c r="G49" s="20" t="s">
        <v>530</v>
      </c>
      <c r="H49" s="20">
        <v>2.72</v>
      </c>
      <c r="I49" s="20" t="s">
        <v>531</v>
      </c>
      <c r="J49" s="21">
        <v>0.21</v>
      </c>
    </row>
    <row r="50" spans="2:10" x14ac:dyDescent="0.15"/>
  </sheetData>
  <sheetProtection algorithmName="SHA-512" hashValue="PvfslOdrsEnOrcp9gB9itjXhmDKBMEfQG2LPiq7awzwSfdbULPC8EL/cxs8UjXUxiL1373xnu9PNO+KNCL+wpw==" saltValue="XtYAEnhTrRFBVQ/JJaC0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election activeCell="P39" sqref="P39"/>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532</v>
      </c>
      <c r="D34" s="1151"/>
      <c r="E34" s="1152"/>
      <c r="F34" s="32">
        <v>3.1</v>
      </c>
      <c r="G34" s="33">
        <v>4.84</v>
      </c>
      <c r="H34" s="33">
        <v>5.4</v>
      </c>
      <c r="I34" s="33">
        <v>4.12</v>
      </c>
      <c r="J34" s="34">
        <v>7.61</v>
      </c>
      <c r="K34" s="22"/>
      <c r="L34" s="22"/>
      <c r="M34" s="22"/>
      <c r="N34" s="22"/>
      <c r="O34" s="22"/>
      <c r="P34" s="22"/>
    </row>
    <row r="35" spans="1:16" ht="39" customHeight="1" x14ac:dyDescent="0.15">
      <c r="A35" s="22"/>
      <c r="B35" s="35"/>
      <c r="C35" s="1145" t="s">
        <v>533</v>
      </c>
      <c r="D35" s="1146"/>
      <c r="E35" s="1147"/>
      <c r="F35" s="36">
        <v>1.23</v>
      </c>
      <c r="G35" s="37">
        <v>2.2400000000000002</v>
      </c>
      <c r="H35" s="37">
        <v>3.17</v>
      </c>
      <c r="I35" s="37">
        <v>4.67</v>
      </c>
      <c r="J35" s="38">
        <v>4.6500000000000004</v>
      </c>
      <c r="K35" s="22"/>
      <c r="L35" s="22"/>
      <c r="M35" s="22"/>
      <c r="N35" s="22"/>
      <c r="O35" s="22"/>
      <c r="P35" s="22"/>
    </row>
    <row r="36" spans="1:16" ht="39" customHeight="1" x14ac:dyDescent="0.15">
      <c r="A36" s="22"/>
      <c r="B36" s="35"/>
      <c r="C36" s="1145" t="s">
        <v>534</v>
      </c>
      <c r="D36" s="1146"/>
      <c r="E36" s="1147"/>
      <c r="F36" s="36">
        <v>2.33</v>
      </c>
      <c r="G36" s="37">
        <v>3.05</v>
      </c>
      <c r="H36" s="37">
        <v>3.68</v>
      </c>
      <c r="I36" s="37">
        <v>4.16</v>
      </c>
      <c r="J36" s="38">
        <v>4.3099999999999996</v>
      </c>
      <c r="K36" s="22"/>
      <c r="L36" s="22"/>
      <c r="M36" s="22"/>
      <c r="N36" s="22"/>
      <c r="O36" s="22"/>
      <c r="P36" s="22"/>
    </row>
    <row r="37" spans="1:16" ht="39" customHeight="1" x14ac:dyDescent="0.15">
      <c r="A37" s="22"/>
      <c r="B37" s="35"/>
      <c r="C37" s="1145" t="s">
        <v>535</v>
      </c>
      <c r="D37" s="1146"/>
      <c r="E37" s="1147"/>
      <c r="F37" s="36">
        <v>1.1599999999999999</v>
      </c>
      <c r="G37" s="37">
        <v>1.1499999999999999</v>
      </c>
      <c r="H37" s="37">
        <v>1.26</v>
      </c>
      <c r="I37" s="37">
        <v>1.29</v>
      </c>
      <c r="J37" s="38">
        <v>0.9</v>
      </c>
      <c r="K37" s="22"/>
      <c r="L37" s="22"/>
      <c r="M37" s="22"/>
      <c r="N37" s="22"/>
      <c r="O37" s="22"/>
      <c r="P37" s="22"/>
    </row>
    <row r="38" spans="1:16" ht="39" customHeight="1" x14ac:dyDescent="0.15">
      <c r="A38" s="22"/>
      <c r="B38" s="35"/>
      <c r="C38" s="1145" t="s">
        <v>536</v>
      </c>
      <c r="D38" s="1146"/>
      <c r="E38" s="1147"/>
      <c r="F38" s="36">
        <v>0.22</v>
      </c>
      <c r="G38" s="37">
        <v>0.64</v>
      </c>
      <c r="H38" s="37">
        <v>0.57999999999999996</v>
      </c>
      <c r="I38" s="37">
        <v>0.56000000000000005</v>
      </c>
      <c r="J38" s="38">
        <v>0.84</v>
      </c>
      <c r="K38" s="22"/>
      <c r="L38" s="22"/>
      <c r="M38" s="22"/>
      <c r="N38" s="22"/>
      <c r="O38" s="22"/>
      <c r="P38" s="22"/>
    </row>
    <row r="39" spans="1:16" ht="39" customHeight="1" x14ac:dyDescent="0.15">
      <c r="A39" s="22"/>
      <c r="B39" s="35"/>
      <c r="C39" s="1145" t="s">
        <v>537</v>
      </c>
      <c r="D39" s="1146"/>
      <c r="E39" s="1147"/>
      <c r="F39" s="36">
        <v>0.21</v>
      </c>
      <c r="G39" s="37">
        <v>0.22</v>
      </c>
      <c r="H39" s="37">
        <v>0.21</v>
      </c>
      <c r="I39" s="37">
        <v>0.22</v>
      </c>
      <c r="J39" s="38">
        <v>0.21</v>
      </c>
      <c r="K39" s="22"/>
      <c r="L39" s="22"/>
      <c r="M39" s="22"/>
      <c r="N39" s="22"/>
      <c r="O39" s="22"/>
      <c r="P39" s="22"/>
    </row>
    <row r="40" spans="1:16" ht="39" customHeight="1" x14ac:dyDescent="0.15">
      <c r="A40" s="22"/>
      <c r="B40" s="35"/>
      <c r="C40" s="1145" t="s">
        <v>538</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539</v>
      </c>
      <c r="D42" s="1146"/>
      <c r="E42" s="1147"/>
      <c r="F42" s="36" t="s">
        <v>485</v>
      </c>
      <c r="G42" s="37" t="s">
        <v>485</v>
      </c>
      <c r="H42" s="37" t="s">
        <v>485</v>
      </c>
      <c r="I42" s="37" t="s">
        <v>485</v>
      </c>
      <c r="J42" s="38" t="s">
        <v>485</v>
      </c>
      <c r="K42" s="22"/>
      <c r="L42" s="22"/>
      <c r="M42" s="22"/>
      <c r="N42" s="22"/>
      <c r="O42" s="22"/>
      <c r="P42" s="22"/>
    </row>
    <row r="43" spans="1:16" ht="39" customHeight="1" thickBot="1" x14ac:dyDescent="0.2">
      <c r="A43" s="22"/>
      <c r="B43" s="40"/>
      <c r="C43" s="1148" t="s">
        <v>540</v>
      </c>
      <c r="D43" s="1149"/>
      <c r="E43" s="1150"/>
      <c r="F43" s="41">
        <v>0.15</v>
      </c>
      <c r="G43" s="42" t="s">
        <v>485</v>
      </c>
      <c r="H43" s="42" t="s">
        <v>485</v>
      </c>
      <c r="I43" s="42" t="s">
        <v>485</v>
      </c>
      <c r="J43" s="43" t="s">
        <v>485</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qgmwtcKbQx4DiwRDT/t0KjwEH8LZ7VSvK2KGnENOJpPr9Gup6LMqG5u0CZ/vIeC/XjlB1gVHkJseTOqWKoyQg==" saltValue="gV1iEG7OuYKxTLmyhcm1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election activeCell="O52" sqref="O5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862</v>
      </c>
      <c r="L45" s="60">
        <v>748</v>
      </c>
      <c r="M45" s="60">
        <v>771</v>
      </c>
      <c r="N45" s="60">
        <v>881</v>
      </c>
      <c r="O45" s="61">
        <v>898</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485</v>
      </c>
      <c r="L46" s="64" t="s">
        <v>485</v>
      </c>
      <c r="M46" s="64" t="s">
        <v>485</v>
      </c>
      <c r="N46" s="64" t="s">
        <v>485</v>
      </c>
      <c r="O46" s="65" t="s">
        <v>485</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485</v>
      </c>
      <c r="L47" s="64" t="s">
        <v>485</v>
      </c>
      <c r="M47" s="64" t="s">
        <v>485</v>
      </c>
      <c r="N47" s="64" t="s">
        <v>485</v>
      </c>
      <c r="O47" s="65" t="s">
        <v>485</v>
      </c>
      <c r="P47" s="48"/>
      <c r="Q47" s="48"/>
      <c r="R47" s="48"/>
      <c r="S47" s="48"/>
      <c r="T47" s="48"/>
      <c r="U47" s="48"/>
    </row>
    <row r="48" spans="1:21" ht="30.75" customHeight="1" x14ac:dyDescent="0.15">
      <c r="A48" s="48"/>
      <c r="B48" s="1155"/>
      <c r="C48" s="1156"/>
      <c r="D48" s="62"/>
      <c r="E48" s="1161" t="s">
        <v>13</v>
      </c>
      <c r="F48" s="1161"/>
      <c r="G48" s="1161"/>
      <c r="H48" s="1161"/>
      <c r="I48" s="1161"/>
      <c r="J48" s="1162"/>
      <c r="K48" s="63">
        <v>246</v>
      </c>
      <c r="L48" s="64">
        <v>246</v>
      </c>
      <c r="M48" s="64">
        <v>257</v>
      </c>
      <c r="N48" s="64">
        <v>253</v>
      </c>
      <c r="O48" s="65">
        <v>200</v>
      </c>
      <c r="P48" s="48"/>
      <c r="Q48" s="48"/>
      <c r="R48" s="48"/>
      <c r="S48" s="48"/>
      <c r="T48" s="48"/>
      <c r="U48" s="48"/>
    </row>
    <row r="49" spans="1:21" ht="30.75" customHeight="1" x14ac:dyDescent="0.15">
      <c r="A49" s="48"/>
      <c r="B49" s="1155"/>
      <c r="C49" s="1156"/>
      <c r="D49" s="62"/>
      <c r="E49" s="1161" t="s">
        <v>14</v>
      </c>
      <c r="F49" s="1161"/>
      <c r="G49" s="1161"/>
      <c r="H49" s="1161"/>
      <c r="I49" s="1161"/>
      <c r="J49" s="1162"/>
      <c r="K49" s="63">
        <v>177</v>
      </c>
      <c r="L49" s="64">
        <v>173</v>
      </c>
      <c r="M49" s="64">
        <v>163</v>
      </c>
      <c r="N49" s="64">
        <v>101</v>
      </c>
      <c r="O49" s="65">
        <v>32</v>
      </c>
      <c r="P49" s="48"/>
      <c r="Q49" s="48"/>
      <c r="R49" s="48"/>
      <c r="S49" s="48"/>
      <c r="T49" s="48"/>
      <c r="U49" s="48"/>
    </row>
    <row r="50" spans="1:21" ht="30.75" customHeight="1" x14ac:dyDescent="0.15">
      <c r="A50" s="48"/>
      <c r="B50" s="1155"/>
      <c r="C50" s="1156"/>
      <c r="D50" s="62"/>
      <c r="E50" s="1161" t="s">
        <v>15</v>
      </c>
      <c r="F50" s="1161"/>
      <c r="G50" s="1161"/>
      <c r="H50" s="1161"/>
      <c r="I50" s="1161"/>
      <c r="J50" s="1162"/>
      <c r="K50" s="63">
        <v>1</v>
      </c>
      <c r="L50" s="64">
        <v>1</v>
      </c>
      <c r="M50" s="64">
        <v>1</v>
      </c>
      <c r="N50" s="64">
        <v>0</v>
      </c>
      <c r="O50" s="65">
        <v>0</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485</v>
      </c>
      <c r="L51" s="64" t="s">
        <v>485</v>
      </c>
      <c r="M51" s="64" t="s">
        <v>485</v>
      </c>
      <c r="N51" s="64" t="s">
        <v>485</v>
      </c>
      <c r="O51" s="65" t="s">
        <v>485</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1040</v>
      </c>
      <c r="L52" s="64">
        <v>1043</v>
      </c>
      <c r="M52" s="64">
        <v>1021</v>
      </c>
      <c r="N52" s="64">
        <v>1007</v>
      </c>
      <c r="O52" s="65">
        <v>987</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246</v>
      </c>
      <c r="L53" s="69">
        <v>125</v>
      </c>
      <c r="M53" s="69">
        <v>171</v>
      </c>
      <c r="N53" s="69">
        <v>228</v>
      </c>
      <c r="O53" s="70">
        <v>143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YVK+UN1sCyB/pr+ajXDPLXdJyQ+NE53VOyhqY7IOK0nUK1T1fiNbw1+llw2TZC5vd2/t1M7Rj3BIyfkC/2Gxg==" saltValue="jwWPUWBiEqhKZoJln/5HB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84" t="s">
        <v>30</v>
      </c>
      <c r="C41" s="1185"/>
      <c r="D41" s="105"/>
      <c r="E41" s="1190" t="s">
        <v>31</v>
      </c>
      <c r="F41" s="1190"/>
      <c r="G41" s="1190"/>
      <c r="H41" s="1191"/>
      <c r="I41" s="355">
        <v>8157</v>
      </c>
      <c r="J41" s="356">
        <v>8594</v>
      </c>
      <c r="K41" s="356">
        <v>8804</v>
      </c>
      <c r="L41" s="356">
        <v>8430</v>
      </c>
      <c r="M41" s="357">
        <v>8165</v>
      </c>
    </row>
    <row r="42" spans="2:13" ht="27.75" customHeight="1" x14ac:dyDescent="0.15">
      <c r="B42" s="1186"/>
      <c r="C42" s="1187"/>
      <c r="D42" s="106"/>
      <c r="E42" s="1192" t="s">
        <v>32</v>
      </c>
      <c r="F42" s="1192"/>
      <c r="G42" s="1192"/>
      <c r="H42" s="1193"/>
      <c r="I42" s="358">
        <v>1035</v>
      </c>
      <c r="J42" s="359">
        <v>344</v>
      </c>
      <c r="K42" s="359">
        <v>257</v>
      </c>
      <c r="L42" s="359">
        <v>169</v>
      </c>
      <c r="M42" s="360">
        <v>82</v>
      </c>
    </row>
    <row r="43" spans="2:13" ht="27.75" customHeight="1" x14ac:dyDescent="0.15">
      <c r="B43" s="1186"/>
      <c r="C43" s="1187"/>
      <c r="D43" s="106"/>
      <c r="E43" s="1192" t="s">
        <v>33</v>
      </c>
      <c r="F43" s="1192"/>
      <c r="G43" s="1192"/>
      <c r="H43" s="1193"/>
      <c r="I43" s="358">
        <v>1770</v>
      </c>
      <c r="J43" s="359">
        <v>1574</v>
      </c>
      <c r="K43" s="359">
        <v>1092</v>
      </c>
      <c r="L43" s="359">
        <v>929</v>
      </c>
      <c r="M43" s="360">
        <v>996</v>
      </c>
    </row>
    <row r="44" spans="2:13" ht="27.75" customHeight="1" x14ac:dyDescent="0.15">
      <c r="B44" s="1186"/>
      <c r="C44" s="1187"/>
      <c r="D44" s="106"/>
      <c r="E44" s="1192" t="s">
        <v>34</v>
      </c>
      <c r="F44" s="1192"/>
      <c r="G44" s="1192"/>
      <c r="H44" s="1193"/>
      <c r="I44" s="358">
        <v>457</v>
      </c>
      <c r="J44" s="359">
        <v>290</v>
      </c>
      <c r="K44" s="359">
        <v>131</v>
      </c>
      <c r="L44" s="359">
        <v>31</v>
      </c>
      <c r="M44" s="360" t="s">
        <v>485</v>
      </c>
    </row>
    <row r="45" spans="2:13" ht="27.75" customHeight="1" x14ac:dyDescent="0.15">
      <c r="B45" s="1186"/>
      <c r="C45" s="1187"/>
      <c r="D45" s="106"/>
      <c r="E45" s="1192" t="s">
        <v>35</v>
      </c>
      <c r="F45" s="1192"/>
      <c r="G45" s="1192"/>
      <c r="H45" s="1193"/>
      <c r="I45" s="358" t="s">
        <v>485</v>
      </c>
      <c r="J45" s="359" t="s">
        <v>485</v>
      </c>
      <c r="K45" s="359" t="s">
        <v>485</v>
      </c>
      <c r="L45" s="359" t="s">
        <v>485</v>
      </c>
      <c r="M45" s="360" t="s">
        <v>485</v>
      </c>
    </row>
    <row r="46" spans="2:13" ht="27.75" customHeight="1" x14ac:dyDescent="0.15">
      <c r="B46" s="1186"/>
      <c r="C46" s="1187"/>
      <c r="D46" s="107"/>
      <c r="E46" s="1192" t="s">
        <v>36</v>
      </c>
      <c r="F46" s="1192"/>
      <c r="G46" s="1192"/>
      <c r="H46" s="1193"/>
      <c r="I46" s="358">
        <v>11</v>
      </c>
      <c r="J46" s="359">
        <v>10</v>
      </c>
      <c r="K46" s="359">
        <v>9</v>
      </c>
      <c r="L46" s="359">
        <v>9</v>
      </c>
      <c r="M46" s="360">
        <v>8</v>
      </c>
    </row>
    <row r="47" spans="2:13" ht="27.75" customHeight="1" x14ac:dyDescent="0.15">
      <c r="B47" s="1186"/>
      <c r="C47" s="1187"/>
      <c r="D47" s="108"/>
      <c r="E47" s="1194" t="s">
        <v>37</v>
      </c>
      <c r="F47" s="1195"/>
      <c r="G47" s="1195"/>
      <c r="H47" s="1196"/>
      <c r="I47" s="358" t="s">
        <v>485</v>
      </c>
      <c r="J47" s="359" t="s">
        <v>485</v>
      </c>
      <c r="K47" s="359" t="s">
        <v>485</v>
      </c>
      <c r="L47" s="359" t="s">
        <v>485</v>
      </c>
      <c r="M47" s="360" t="s">
        <v>485</v>
      </c>
    </row>
    <row r="48" spans="2:13" ht="27.75" customHeight="1" x14ac:dyDescent="0.15">
      <c r="B48" s="1186"/>
      <c r="C48" s="1187"/>
      <c r="D48" s="106"/>
      <c r="E48" s="1192" t="s">
        <v>38</v>
      </c>
      <c r="F48" s="1192"/>
      <c r="G48" s="1192"/>
      <c r="H48" s="1193"/>
      <c r="I48" s="358" t="s">
        <v>485</v>
      </c>
      <c r="J48" s="359" t="s">
        <v>485</v>
      </c>
      <c r="K48" s="359" t="s">
        <v>485</v>
      </c>
      <c r="L48" s="359" t="s">
        <v>485</v>
      </c>
      <c r="M48" s="360" t="s">
        <v>485</v>
      </c>
    </row>
    <row r="49" spans="2:13" ht="27.75" customHeight="1" x14ac:dyDescent="0.15">
      <c r="B49" s="1188"/>
      <c r="C49" s="1189"/>
      <c r="D49" s="106"/>
      <c r="E49" s="1192" t="s">
        <v>39</v>
      </c>
      <c r="F49" s="1192"/>
      <c r="G49" s="1192"/>
      <c r="H49" s="1193"/>
      <c r="I49" s="358" t="s">
        <v>485</v>
      </c>
      <c r="J49" s="359" t="s">
        <v>485</v>
      </c>
      <c r="K49" s="359" t="s">
        <v>485</v>
      </c>
      <c r="L49" s="359" t="s">
        <v>485</v>
      </c>
      <c r="M49" s="360" t="s">
        <v>485</v>
      </c>
    </row>
    <row r="50" spans="2:13" ht="27.75" customHeight="1" x14ac:dyDescent="0.15">
      <c r="B50" s="1197" t="s">
        <v>40</v>
      </c>
      <c r="C50" s="1198"/>
      <c r="D50" s="109"/>
      <c r="E50" s="1192" t="s">
        <v>41</v>
      </c>
      <c r="F50" s="1192"/>
      <c r="G50" s="1192"/>
      <c r="H50" s="1193"/>
      <c r="I50" s="358">
        <v>5605</v>
      </c>
      <c r="J50" s="359">
        <v>5136</v>
      </c>
      <c r="K50" s="359">
        <v>5425</v>
      </c>
      <c r="L50" s="359">
        <v>5441</v>
      </c>
      <c r="M50" s="360">
        <v>5229</v>
      </c>
    </row>
    <row r="51" spans="2:13" ht="27.75" customHeight="1" x14ac:dyDescent="0.15">
      <c r="B51" s="1186"/>
      <c r="C51" s="1187"/>
      <c r="D51" s="106"/>
      <c r="E51" s="1192" t="s">
        <v>42</v>
      </c>
      <c r="F51" s="1192"/>
      <c r="G51" s="1192"/>
      <c r="H51" s="1193"/>
      <c r="I51" s="358">
        <v>517</v>
      </c>
      <c r="J51" s="359">
        <v>334</v>
      </c>
      <c r="K51" s="359">
        <v>205</v>
      </c>
      <c r="L51" s="359">
        <v>234</v>
      </c>
      <c r="M51" s="360">
        <v>266</v>
      </c>
    </row>
    <row r="52" spans="2:13" ht="27.75" customHeight="1" x14ac:dyDescent="0.15">
      <c r="B52" s="1188"/>
      <c r="C52" s="1189"/>
      <c r="D52" s="106"/>
      <c r="E52" s="1192" t="s">
        <v>43</v>
      </c>
      <c r="F52" s="1192"/>
      <c r="G52" s="1192"/>
      <c r="H52" s="1193"/>
      <c r="I52" s="358">
        <v>9626</v>
      </c>
      <c r="J52" s="359">
        <v>9466</v>
      </c>
      <c r="K52" s="359">
        <v>9009</v>
      </c>
      <c r="L52" s="359">
        <v>8389</v>
      </c>
      <c r="M52" s="360">
        <v>7909</v>
      </c>
    </row>
    <row r="53" spans="2:13" ht="27.75" customHeight="1" thickBot="1" x14ac:dyDescent="0.2">
      <c r="B53" s="1199" t="s">
        <v>19</v>
      </c>
      <c r="C53" s="1200"/>
      <c r="D53" s="110"/>
      <c r="E53" s="1201" t="s">
        <v>44</v>
      </c>
      <c r="F53" s="1201"/>
      <c r="G53" s="1201"/>
      <c r="H53" s="1202"/>
      <c r="I53" s="361">
        <v>-4319</v>
      </c>
      <c r="J53" s="362">
        <v>-4123</v>
      </c>
      <c r="K53" s="362">
        <v>-4345</v>
      </c>
      <c r="L53" s="362">
        <v>-4496</v>
      </c>
      <c r="M53" s="363">
        <v>-4153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aYcfgw/BVMcHo0ClmqFPaNOCNVoWOTvEM00gSsiTMq3Y0XWZ/ZpFXex28MaWGRxFKY4DcN7gUJtWf8Iww1Z8SQ==" saltValue="sVYwE6kNQ3cX6STO3ylR4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election activeCell="H56" sqref="H5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1" t="s">
        <v>46</v>
      </c>
      <c r="D55" s="1211"/>
      <c r="E55" s="1212"/>
      <c r="F55" s="122">
        <v>1542</v>
      </c>
      <c r="G55" s="122">
        <v>1636</v>
      </c>
      <c r="H55" s="123">
        <v>1392</v>
      </c>
    </row>
    <row r="56" spans="2:8" ht="52.5" customHeight="1" x14ac:dyDescent="0.15">
      <c r="B56" s="124"/>
      <c r="C56" s="1213" t="s">
        <v>47</v>
      </c>
      <c r="D56" s="1213"/>
      <c r="E56" s="1214"/>
      <c r="F56" s="125">
        <v>566</v>
      </c>
      <c r="G56" s="125">
        <v>567</v>
      </c>
      <c r="H56" s="126">
        <v>588</v>
      </c>
    </row>
    <row r="57" spans="2:8" ht="53.25" customHeight="1" x14ac:dyDescent="0.15">
      <c r="B57" s="124"/>
      <c r="C57" s="1215" t="s">
        <v>48</v>
      </c>
      <c r="D57" s="1215"/>
      <c r="E57" s="1216"/>
      <c r="F57" s="127">
        <v>1966</v>
      </c>
      <c r="G57" s="127">
        <v>1868</v>
      </c>
      <c r="H57" s="128">
        <v>1860</v>
      </c>
    </row>
    <row r="58" spans="2:8" ht="45.75" customHeight="1" x14ac:dyDescent="0.15">
      <c r="B58" s="129"/>
      <c r="C58" s="1203" t="s">
        <v>558</v>
      </c>
      <c r="D58" s="1204"/>
      <c r="E58" s="1205"/>
      <c r="F58" s="130">
        <v>1697</v>
      </c>
      <c r="G58" s="130">
        <v>1583</v>
      </c>
      <c r="H58" s="131">
        <v>1537</v>
      </c>
    </row>
    <row r="59" spans="2:8" ht="45.75" customHeight="1" x14ac:dyDescent="0.15">
      <c r="B59" s="129"/>
      <c r="C59" s="1203" t="s">
        <v>559</v>
      </c>
      <c r="D59" s="1204"/>
      <c r="E59" s="1205"/>
      <c r="F59" s="130">
        <v>220</v>
      </c>
      <c r="G59" s="130">
        <v>222</v>
      </c>
      <c r="H59" s="131">
        <v>224</v>
      </c>
    </row>
    <row r="60" spans="2:8" ht="45.75" customHeight="1" x14ac:dyDescent="0.15">
      <c r="B60" s="129"/>
      <c r="C60" s="1203" t="s">
        <v>560</v>
      </c>
      <c r="D60" s="1204"/>
      <c r="E60" s="1205"/>
      <c r="F60" s="130">
        <v>0</v>
      </c>
      <c r="G60" s="130">
        <v>31</v>
      </c>
      <c r="H60" s="131">
        <v>77</v>
      </c>
    </row>
    <row r="61" spans="2:8" ht="45.75" customHeight="1" x14ac:dyDescent="0.15">
      <c r="B61" s="129"/>
      <c r="C61" s="1203" t="s">
        <v>561</v>
      </c>
      <c r="D61" s="1204"/>
      <c r="E61" s="1205"/>
      <c r="F61" s="130">
        <v>49</v>
      </c>
      <c r="G61" s="130">
        <v>32</v>
      </c>
      <c r="H61" s="131">
        <v>22</v>
      </c>
    </row>
    <row r="62" spans="2:8" ht="45.75" customHeight="1" thickBot="1" x14ac:dyDescent="0.2">
      <c r="B62" s="132"/>
      <c r="C62" s="1206" t="s">
        <v>485</v>
      </c>
      <c r="D62" s="1207"/>
      <c r="E62" s="1208"/>
      <c r="F62" s="133"/>
      <c r="G62" s="133"/>
      <c r="H62" s="134"/>
    </row>
    <row r="63" spans="2:8" ht="52.5" customHeight="1" thickBot="1" x14ac:dyDescent="0.2">
      <c r="B63" s="135"/>
      <c r="C63" s="1209" t="s">
        <v>49</v>
      </c>
      <c r="D63" s="1209"/>
      <c r="E63" s="1210"/>
      <c r="F63" s="136">
        <v>4073</v>
      </c>
      <c r="G63" s="136">
        <v>4071</v>
      </c>
      <c r="H63" s="137">
        <v>3840</v>
      </c>
    </row>
    <row r="64" spans="2:8" x14ac:dyDescent="0.15"/>
  </sheetData>
  <sheetProtection algorithmName="SHA-512" hashValue="wUwkYcnMcU+UDFwFtO8kSmldDwC0WaQKqnXl8AYfv1E3dau6vf9Z4QBJ+AvybKnaSwe/MQjm4HyKI8qDa3hxZQ==" saltValue="kekeWnHnhMFB960XGIum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48134</v>
      </c>
      <c r="E3" s="156"/>
      <c r="F3" s="157">
        <v>51264</v>
      </c>
      <c r="G3" s="158"/>
      <c r="H3" s="159"/>
    </row>
    <row r="4" spans="1:8" x14ac:dyDescent="0.15">
      <c r="A4" s="160"/>
      <c r="B4" s="161"/>
      <c r="C4" s="162"/>
      <c r="D4" s="163">
        <v>33874</v>
      </c>
      <c r="E4" s="164"/>
      <c r="F4" s="165">
        <v>26040</v>
      </c>
      <c r="G4" s="166"/>
      <c r="H4" s="167"/>
    </row>
    <row r="5" spans="1:8" x14ac:dyDescent="0.15">
      <c r="A5" s="148" t="s">
        <v>518</v>
      </c>
      <c r="B5" s="153"/>
      <c r="C5" s="154"/>
      <c r="D5" s="155">
        <v>46892</v>
      </c>
      <c r="E5" s="156"/>
      <c r="F5" s="157">
        <v>52068</v>
      </c>
      <c r="G5" s="158"/>
      <c r="H5" s="159"/>
    </row>
    <row r="6" spans="1:8" x14ac:dyDescent="0.15">
      <c r="A6" s="160"/>
      <c r="B6" s="161"/>
      <c r="C6" s="162"/>
      <c r="D6" s="163">
        <v>37972</v>
      </c>
      <c r="E6" s="164"/>
      <c r="F6" s="165">
        <v>26936</v>
      </c>
      <c r="G6" s="166"/>
      <c r="H6" s="167"/>
    </row>
    <row r="7" spans="1:8" x14ac:dyDescent="0.15">
      <c r="A7" s="148" t="s">
        <v>519</v>
      </c>
      <c r="B7" s="153"/>
      <c r="C7" s="154"/>
      <c r="D7" s="155">
        <v>29965</v>
      </c>
      <c r="E7" s="156"/>
      <c r="F7" s="157">
        <v>47161</v>
      </c>
      <c r="G7" s="158"/>
      <c r="H7" s="159"/>
    </row>
    <row r="8" spans="1:8" x14ac:dyDescent="0.15">
      <c r="A8" s="160"/>
      <c r="B8" s="161"/>
      <c r="C8" s="162"/>
      <c r="D8" s="163">
        <v>20383</v>
      </c>
      <c r="E8" s="164"/>
      <c r="F8" s="165">
        <v>24595</v>
      </c>
      <c r="G8" s="166"/>
      <c r="H8" s="167"/>
    </row>
    <row r="9" spans="1:8" x14ac:dyDescent="0.15">
      <c r="A9" s="148" t="s">
        <v>520</v>
      </c>
      <c r="B9" s="153"/>
      <c r="C9" s="154"/>
      <c r="D9" s="155">
        <v>23683</v>
      </c>
      <c r="E9" s="156"/>
      <c r="F9" s="157">
        <v>43423</v>
      </c>
      <c r="G9" s="158"/>
      <c r="H9" s="159"/>
    </row>
    <row r="10" spans="1:8" x14ac:dyDescent="0.15">
      <c r="A10" s="160"/>
      <c r="B10" s="161"/>
      <c r="C10" s="162"/>
      <c r="D10" s="163">
        <v>15965</v>
      </c>
      <c r="E10" s="164"/>
      <c r="F10" s="165">
        <v>22207</v>
      </c>
      <c r="G10" s="166"/>
      <c r="H10" s="167"/>
    </row>
    <row r="11" spans="1:8" x14ac:dyDescent="0.15">
      <c r="A11" s="148" t="s">
        <v>521</v>
      </c>
      <c r="B11" s="153"/>
      <c r="C11" s="154"/>
      <c r="D11" s="155">
        <v>30966</v>
      </c>
      <c r="E11" s="156"/>
      <c r="F11" s="157">
        <v>45265</v>
      </c>
      <c r="G11" s="158"/>
      <c r="H11" s="159"/>
    </row>
    <row r="12" spans="1:8" x14ac:dyDescent="0.15">
      <c r="A12" s="160"/>
      <c r="B12" s="161"/>
      <c r="C12" s="168"/>
      <c r="D12" s="163">
        <v>23165</v>
      </c>
      <c r="E12" s="164"/>
      <c r="F12" s="165">
        <v>22600</v>
      </c>
      <c r="G12" s="166"/>
      <c r="H12" s="167"/>
    </row>
    <row r="13" spans="1:8" x14ac:dyDescent="0.15">
      <c r="A13" s="148"/>
      <c r="B13" s="153"/>
      <c r="C13" s="169"/>
      <c r="D13" s="170">
        <v>35928</v>
      </c>
      <c r="E13" s="171"/>
      <c r="F13" s="172">
        <v>47836</v>
      </c>
      <c r="G13" s="173"/>
      <c r="H13" s="159"/>
    </row>
    <row r="14" spans="1:8" x14ac:dyDescent="0.15">
      <c r="A14" s="160"/>
      <c r="B14" s="161"/>
      <c r="C14" s="162"/>
      <c r="D14" s="163">
        <v>26272</v>
      </c>
      <c r="E14" s="164"/>
      <c r="F14" s="165">
        <v>24476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3.1</v>
      </c>
      <c r="C19" s="174">
        <f>ROUND(VALUE(SUBSTITUTE(実質収支比率等に係る経年分析!G$48,"▲","-")),2)</f>
        <v>4.84</v>
      </c>
      <c r="D19" s="174">
        <f>ROUND(VALUE(SUBSTITUTE(実質収支比率等に係る経年分析!H$48,"▲","-")),2)</f>
        <v>5.4</v>
      </c>
      <c r="E19" s="174">
        <f>ROUND(VALUE(SUBSTITUTE(実質収支比率等に係る経年分析!I$48,"▲","-")),2)</f>
        <v>4.12</v>
      </c>
      <c r="F19" s="174">
        <f>ROUND(VALUE(SUBSTITUTE(実質収支比率等に係る経年分析!J$48,"▲","-")),2)</f>
        <v>7.62</v>
      </c>
    </row>
    <row r="20" spans="1:11" x14ac:dyDescent="0.15">
      <c r="A20" s="174" t="s">
        <v>53</v>
      </c>
      <c r="B20" s="174">
        <f>ROUND(VALUE(SUBSTITUTE(実質収支比率等に係る経年分析!F$47,"▲","-")),2)</f>
        <v>26.14</v>
      </c>
      <c r="C20" s="174">
        <f>ROUND(VALUE(SUBSTITUTE(実質収支比率等に係る経年分析!G$47,"▲","-")),2)</f>
        <v>20.32</v>
      </c>
      <c r="D20" s="174">
        <f>ROUND(VALUE(SUBSTITUTE(実質収支比率等に係る経年分析!H$47,"▲","-")),2)</f>
        <v>21.1</v>
      </c>
      <c r="E20" s="174">
        <f>ROUND(VALUE(SUBSTITUTE(実質収支比率等に係る経年分析!I$47,"▲","-")),2)</f>
        <v>22.88</v>
      </c>
      <c r="F20" s="174">
        <f>ROUND(VALUE(SUBSTITUTE(実質収支比率等に係る経年分析!J$47,"▲","-")),2)</f>
        <v>19.149999999999999</v>
      </c>
    </row>
    <row r="21" spans="1:11" x14ac:dyDescent="0.15">
      <c r="A21" s="174" t="s">
        <v>54</v>
      </c>
      <c r="B21" s="174">
        <f>IF(ISNUMBER(VALUE(SUBSTITUTE(実質収支比率等に係る経年分析!F$49,"▲","-"))),ROUND(VALUE(SUBSTITUTE(実質収支比率等に係る経年分析!F$49,"▲","-")),2),NA())</f>
        <v>-3.28</v>
      </c>
      <c r="C21" s="174">
        <f>IF(ISNUMBER(VALUE(SUBSTITUTE(実質収支比率等に係る経年分析!G$49,"▲","-"))),ROUND(VALUE(SUBSTITUTE(実質収支比率等に係る経年分析!G$49,"▲","-")),2),NA())</f>
        <v>-3.09</v>
      </c>
      <c r="D21" s="174">
        <f>IF(ISNUMBER(VALUE(SUBSTITUTE(実質収支比率等に係る経年分析!H$49,"▲","-"))),ROUND(VALUE(SUBSTITUTE(実質収支比率等に係る経年分析!H$49,"▲","-")),2),NA())</f>
        <v>2.72</v>
      </c>
      <c r="E21" s="174">
        <f>IF(ISNUMBER(VALUE(SUBSTITUTE(実質収支比率等に係る経年分析!I$49,"▲","-"))),ROUND(VALUE(SUBSTITUTE(実質収支比率等に係る経年分析!I$49,"▲","-")),2),NA())</f>
        <v>-0.09</v>
      </c>
      <c r="F21" s="174">
        <f>IF(ISNUMBER(VALUE(SUBSTITUTE(実質収支比率等に係る経年分析!J$49,"▲","-"))),ROUND(VALUE(SUBSTITUTE(実質収支比率等に係る経年分析!J$49,"▲","-")),2),NA())</f>
        <v>0.21</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0.15</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奨学金特別会計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0.21</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0.57999999999999996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0.56000000000000005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0.84</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1.1599999999999999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1.1499999999999999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2.33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3.05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3.68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4.16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4.3099999999999996</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1.23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2.2400000000000002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3.17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4.67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4.6500000000000004</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4.84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4.12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7.61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1040</v>
      </c>
      <c r="E42" s="176"/>
      <c r="F42" s="176"/>
      <c r="G42" s="176">
        <f>'実質公債費比率（分子）の構造'!L$52</f>
        <v>1043</v>
      </c>
      <c r="H42" s="176"/>
      <c r="I42" s="176"/>
      <c r="J42" s="176">
        <f>'実質公債費比率（分子）の構造'!M$52</f>
        <v>1021</v>
      </c>
      <c r="K42" s="176"/>
      <c r="L42" s="176"/>
      <c r="M42" s="176">
        <f>'実質公債費比率（分子）の構造'!N$52</f>
        <v>1007</v>
      </c>
      <c r="N42" s="176"/>
      <c r="O42" s="176"/>
      <c r="P42" s="176">
        <f>'実質公債費比率（分子）の構造'!O$52</f>
        <v>987</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v>
      </c>
      <c r="C44" s="176"/>
      <c r="D44" s="176"/>
      <c r="E44" s="176">
        <f>'実質公債費比率（分子）の構造'!L$50</f>
        <v>1</v>
      </c>
      <c r="F44" s="176"/>
      <c r="G44" s="176"/>
      <c r="H44" s="176">
        <f>'実質公債費比率（分子）の構造'!M$50</f>
        <v>1</v>
      </c>
      <c r="I44" s="176"/>
      <c r="J44" s="176"/>
      <c r="K44" s="176">
        <f>'実質公債費比率（分子）の構造'!N$50</f>
        <v>0</v>
      </c>
      <c r="L44" s="176"/>
      <c r="M44" s="176"/>
      <c r="N44" s="176">
        <f>'実質公債費比率（分子）の構造'!O$50</f>
        <v>0</v>
      </c>
      <c r="O44" s="176"/>
      <c r="P44" s="176"/>
    </row>
    <row r="45" spans="1:16" x14ac:dyDescent="0.15">
      <c r="A45" s="176" t="s">
        <v>63</v>
      </c>
      <c r="B45" s="176">
        <f>'実質公債費比率（分子）の構造'!K$49</f>
        <v>177</v>
      </c>
      <c r="C45" s="176"/>
      <c r="D45" s="176"/>
      <c r="E45" s="176">
        <f>'実質公債費比率（分子）の構造'!L$49</f>
        <v>173</v>
      </c>
      <c r="F45" s="176"/>
      <c r="G45" s="176"/>
      <c r="H45" s="176">
        <f>'実質公債費比率（分子）の構造'!M$49</f>
        <v>163</v>
      </c>
      <c r="I45" s="176"/>
      <c r="J45" s="176"/>
      <c r="K45" s="176">
        <f>'実質公債費比率（分子）の構造'!N$49</f>
        <v>101</v>
      </c>
      <c r="L45" s="176"/>
      <c r="M45" s="176"/>
      <c r="N45" s="176">
        <f>'実質公債費比率（分子）の構造'!O$49</f>
        <v>32</v>
      </c>
      <c r="O45" s="176"/>
      <c r="P45" s="176"/>
    </row>
    <row r="46" spans="1:16" x14ac:dyDescent="0.15">
      <c r="A46" s="176" t="s">
        <v>64</v>
      </c>
      <c r="B46" s="176">
        <f>'実質公債費比率（分子）の構造'!K$48</f>
        <v>246</v>
      </c>
      <c r="C46" s="176"/>
      <c r="D46" s="176"/>
      <c r="E46" s="176">
        <f>'実質公債費比率（分子）の構造'!L$48</f>
        <v>246</v>
      </c>
      <c r="F46" s="176"/>
      <c r="G46" s="176"/>
      <c r="H46" s="176">
        <f>'実質公債費比率（分子）の構造'!M$48</f>
        <v>257</v>
      </c>
      <c r="I46" s="176"/>
      <c r="J46" s="176"/>
      <c r="K46" s="176">
        <f>'実質公債費比率（分子）の構造'!N$48</f>
        <v>253</v>
      </c>
      <c r="L46" s="176"/>
      <c r="M46" s="176"/>
      <c r="N46" s="176">
        <f>'実質公債費比率（分子）の構造'!O$48</f>
        <v>200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862</v>
      </c>
      <c r="C49" s="176"/>
      <c r="D49" s="176"/>
      <c r="E49" s="176">
        <f>'実質公債費比率（分子）の構造'!L$45</f>
        <v>748</v>
      </c>
      <c r="F49" s="176"/>
      <c r="G49" s="176"/>
      <c r="H49" s="176">
        <f>'実質公債費比率（分子）の構造'!M$45</f>
        <v>771</v>
      </c>
      <c r="I49" s="176"/>
      <c r="J49" s="176"/>
      <c r="K49" s="176">
        <f>'実質公債費比率（分子）の構造'!N$45</f>
        <v>881</v>
      </c>
      <c r="L49" s="176"/>
      <c r="M49" s="176"/>
      <c r="N49" s="176">
        <f>'実質公債費比率（分子）の構造'!O$45</f>
        <v>898</v>
      </c>
      <c r="O49" s="176"/>
      <c r="P49" s="176"/>
    </row>
    <row r="50" spans="1:16" x14ac:dyDescent="0.15">
      <c r="A50" s="176" t="s">
        <v>67</v>
      </c>
      <c r="B50" s="176" t="e">
        <f>NA()</f>
        <v>#N/A</v>
      </c>
      <c r="C50" s="176">
        <f>IF(ISNUMBER('実質公債費比率（分子）の構造'!K$53),'実質公債費比率（分子）の構造'!K$53,NA())</f>
        <v>246</v>
      </c>
      <c r="D50" s="176" t="e">
        <f>NA()</f>
        <v>#N/A</v>
      </c>
      <c r="E50" s="176" t="e">
        <f>NA()</f>
        <v>#N/A</v>
      </c>
      <c r="F50" s="176">
        <f>IF(ISNUMBER('実質公債費比率（分子）の構造'!L$53),'実質公債費比率（分子）の構造'!L$53,NA())</f>
        <v>125</v>
      </c>
      <c r="G50" s="176" t="e">
        <f>NA()</f>
        <v>#N/A</v>
      </c>
      <c r="H50" s="176" t="e">
        <f>NA()</f>
        <v>#N/A</v>
      </c>
      <c r="I50" s="176">
        <f>IF(ISNUMBER('実質公債費比率（分子）の構造'!M$53),'実質公債費比率（分子）の構造'!M$53,NA())</f>
        <v>171</v>
      </c>
      <c r="J50" s="176" t="e">
        <f>NA()</f>
        <v>#N/A</v>
      </c>
      <c r="K50" s="176" t="e">
        <f>NA()</f>
        <v>#N/A</v>
      </c>
      <c r="L50" s="176">
        <f>IF(ISNUMBER('実質公債費比率（分子）の構造'!N$53),'実質公債費比率（分子）の構造'!N$53,NA())</f>
        <v>228</v>
      </c>
      <c r="M50" s="176" t="e">
        <f>NA()</f>
        <v>#N/A</v>
      </c>
      <c r="N50" s="176" t="e">
        <f>NA()</f>
        <v>#N/A</v>
      </c>
      <c r="O50" s="176">
        <f>IF(ISNUMBER('実質公債費比率（分子）の構造'!O$53),'実質公債費比率（分子）の構造'!O$53,NA())</f>
        <v>143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9626</v>
      </c>
      <c r="E56" s="175"/>
      <c r="F56" s="175"/>
      <c r="G56" s="175">
        <f>'将来負担比率（分子）の構造'!J$52</f>
        <v>9466</v>
      </c>
      <c r="H56" s="175"/>
      <c r="I56" s="175"/>
      <c r="J56" s="175">
        <f>'将来負担比率（分子）の構造'!K$52</f>
        <v>9009</v>
      </c>
      <c r="K56" s="175"/>
      <c r="L56" s="175"/>
      <c r="M56" s="175">
        <f>'将来負担比率（分子）の構造'!L$52</f>
        <v>8389</v>
      </c>
      <c r="N56" s="175"/>
      <c r="O56" s="175"/>
      <c r="P56" s="175">
        <f>'将来負担比率（分子）の構造'!M$52</f>
        <v>7909</v>
      </c>
    </row>
    <row r="57" spans="1:16" x14ac:dyDescent="0.15">
      <c r="A57" s="175" t="s">
        <v>42</v>
      </c>
      <c r="B57" s="175"/>
      <c r="C57" s="175"/>
      <c r="D57" s="175">
        <f>'将来負担比率（分子）の構造'!I$51</f>
        <v>517</v>
      </c>
      <c r="E57" s="175"/>
      <c r="F57" s="175"/>
      <c r="G57" s="175">
        <f>'将来負担比率（分子）の構造'!J$51</f>
        <v>334</v>
      </c>
      <c r="H57" s="175"/>
      <c r="I57" s="175"/>
      <c r="J57" s="175">
        <f>'将来負担比率（分子）の構造'!K$51</f>
        <v>205</v>
      </c>
      <c r="K57" s="175"/>
      <c r="L57" s="175"/>
      <c r="M57" s="175">
        <f>'将来負担比率（分子）の構造'!L$51</f>
        <v>234</v>
      </c>
      <c r="N57" s="175"/>
      <c r="O57" s="175"/>
      <c r="P57" s="175">
        <f>'将来負担比率（分子）の構造'!M$51</f>
        <v>266</v>
      </c>
    </row>
    <row r="58" spans="1:16" x14ac:dyDescent="0.15">
      <c r="A58" s="175" t="s">
        <v>41</v>
      </c>
      <c r="B58" s="175"/>
      <c r="C58" s="175"/>
      <c r="D58" s="175">
        <f>'将来負担比率（分子）の構造'!I$50</f>
        <v>5605</v>
      </c>
      <c r="E58" s="175"/>
      <c r="F58" s="175"/>
      <c r="G58" s="175">
        <f>'将来負担比率（分子）の構造'!J$50</f>
        <v>5136</v>
      </c>
      <c r="H58" s="175"/>
      <c r="I58" s="175"/>
      <c r="J58" s="175">
        <f>'将来負担比率（分子）の構造'!K$50</f>
        <v>5425</v>
      </c>
      <c r="K58" s="175"/>
      <c r="L58" s="175"/>
      <c r="M58" s="175">
        <f>'将来負担比率（分子）の構造'!L$50</f>
        <v>5441</v>
      </c>
      <c r="N58" s="175"/>
      <c r="O58" s="175"/>
      <c r="P58" s="175">
        <f>'将来負担比率（分子）の構造'!M$50</f>
        <v>5229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11</v>
      </c>
      <c r="C61" s="175"/>
      <c r="D61" s="175"/>
      <c r="E61" s="175">
        <f>'将来負担比率（分子）の構造'!J$46</f>
        <v>10</v>
      </c>
      <c r="F61" s="175"/>
      <c r="G61" s="175"/>
      <c r="H61" s="175">
        <f>'将来負担比率（分子）の構造'!K$46</f>
        <v>9</v>
      </c>
      <c r="I61" s="175"/>
      <c r="J61" s="175"/>
      <c r="K61" s="175">
        <f>'将来負担比率（分子）の構造'!L$46</f>
        <v>9</v>
      </c>
      <c r="L61" s="175"/>
      <c r="M61" s="175"/>
      <c r="N61" s="175">
        <f>'将来負担比率（分子）の構造'!M$46</f>
        <v>8</v>
      </c>
      <c r="O61" s="175"/>
      <c r="P61" s="175"/>
    </row>
    <row r="62" spans="1:16" x14ac:dyDescent="0.15">
      <c r="A62" s="175" t="s">
        <v>35</v>
      </c>
      <c r="B62" s="175" t="str">
        <f>'将来負担比率（分子）の構造'!I$45</f>
        <v>-</v>
      </c>
      <c r="C62" s="175"/>
      <c r="D62" s="175"/>
      <c r="E62" s="175" t="str">
        <f>'将来負担比率（分子）の構造'!J$45</f>
        <v>-</v>
      </c>
      <c r="F62" s="175"/>
      <c r="G62" s="175"/>
      <c r="H62" s="175" t="str">
        <f>'将来負担比率（分子）の構造'!K$45</f>
        <v>-</v>
      </c>
      <c r="I62" s="175"/>
      <c r="J62" s="175"/>
      <c r="K62" s="175" t="str">
        <f>'将来負担比率（分子）の構造'!L$45</f>
        <v>-</v>
      </c>
      <c r="L62" s="175"/>
      <c r="M62" s="175"/>
      <c r="N62" s="175" t="str">
        <f>'将来負担比率（分子）の構造'!M$45</f>
        <v>-</v>
      </c>
      <c r="O62" s="175"/>
      <c r="P62" s="175"/>
    </row>
    <row r="63" spans="1:16" x14ac:dyDescent="0.15">
      <c r="A63" s="175" t="s">
        <v>34</v>
      </c>
      <c r="B63" s="175">
        <f>'将来負担比率（分子）の構造'!I$44</f>
        <v>457</v>
      </c>
      <c r="C63" s="175"/>
      <c r="D63" s="175"/>
      <c r="E63" s="175">
        <f>'将来負担比率（分子）の構造'!J$44</f>
        <v>290</v>
      </c>
      <c r="F63" s="175"/>
      <c r="G63" s="175"/>
      <c r="H63" s="175">
        <f>'将来負担比率（分子）の構造'!K$44</f>
        <v>131</v>
      </c>
      <c r="I63" s="175"/>
      <c r="J63" s="175"/>
      <c r="K63" s="175">
        <f>'将来負担比率（分子）の構造'!L$44</f>
        <v>31</v>
      </c>
      <c r="L63" s="175"/>
      <c r="M63" s="175"/>
      <c r="N63" s="175" t="str">
        <f>'将来負担比率（分子）の構造'!M$44</f>
        <v>-</v>
      </c>
      <c r="O63" s="175"/>
      <c r="P63" s="175"/>
    </row>
    <row r="64" spans="1:16" x14ac:dyDescent="0.15">
      <c r="A64" s="175" t="s">
        <v>33</v>
      </c>
      <c r="B64" s="175">
        <f>'将来負担比率（分子）の構造'!I$43</f>
        <v>1770</v>
      </c>
      <c r="C64" s="175"/>
      <c r="D64" s="175"/>
      <c r="E64" s="175">
        <f>'将来負担比率（分子）の構造'!J$43</f>
        <v>1574</v>
      </c>
      <c r="F64" s="175"/>
      <c r="G64" s="175"/>
      <c r="H64" s="175">
        <f>'将来負担比率（分子）の構造'!K$43</f>
        <v>1092</v>
      </c>
      <c r="I64" s="175"/>
      <c r="J64" s="175"/>
      <c r="K64" s="175">
        <f>'将来負担比率（分子）の構造'!L$43</f>
        <v>929</v>
      </c>
      <c r="L64" s="175"/>
      <c r="M64" s="175"/>
      <c r="N64" s="175">
        <f>'将来負担比率（分子）の構造'!M$43</f>
        <v>996</v>
      </c>
      <c r="O64" s="175"/>
      <c r="P64" s="175"/>
    </row>
    <row r="65" spans="1:16" x14ac:dyDescent="0.15">
      <c r="A65" s="175" t="s">
        <v>32</v>
      </c>
      <c r="B65" s="175">
        <f>'将来負担比率（分子）の構造'!I$42</f>
        <v>1035</v>
      </c>
      <c r="C65" s="175"/>
      <c r="D65" s="175"/>
      <c r="E65" s="175">
        <f>'将来負担比率（分子）の構造'!J$42</f>
        <v>344</v>
      </c>
      <c r="F65" s="175"/>
      <c r="G65" s="175"/>
      <c r="H65" s="175">
        <f>'将来負担比率（分子）の構造'!K$42</f>
        <v>257</v>
      </c>
      <c r="I65" s="175"/>
      <c r="J65" s="175"/>
      <c r="K65" s="175">
        <f>'将来負担比率（分子）の構造'!L$42</f>
        <v>169</v>
      </c>
      <c r="L65" s="175"/>
      <c r="M65" s="175"/>
      <c r="N65" s="175">
        <f>'将来負担比率（分子）の構造'!M$42</f>
        <v>82</v>
      </c>
      <c r="O65" s="175"/>
      <c r="P65" s="175"/>
    </row>
    <row r="66" spans="1:16" x14ac:dyDescent="0.15">
      <c r="A66" s="175" t="s">
        <v>31</v>
      </c>
      <c r="B66" s="175">
        <f>'将来負担比率（分子）の構造'!I$41</f>
        <v>8157</v>
      </c>
      <c r="C66" s="175"/>
      <c r="D66" s="175"/>
      <c r="E66" s="175">
        <f>'将来負担比率（分子）の構造'!J$41</f>
        <v>8594</v>
      </c>
      <c r="F66" s="175"/>
      <c r="G66" s="175"/>
      <c r="H66" s="175">
        <f>'将来負担比率（分子）の構造'!K$41</f>
        <v>8804</v>
      </c>
      <c r="I66" s="175"/>
      <c r="J66" s="175"/>
      <c r="K66" s="175">
        <f>'将来負担比率（分子）の構造'!L$41</f>
        <v>8430</v>
      </c>
      <c r="L66" s="175"/>
      <c r="M66" s="175"/>
      <c r="N66" s="175">
        <f>'将来負担比率（分子）の構造'!M$41</f>
        <v>8165</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1542</v>
      </c>
      <c r="C72" s="179">
        <f>基金残高に係る経年分析!G55</f>
        <v>1636</v>
      </c>
      <c r="D72" s="179">
        <f>基金残高に係る経年分析!H55</f>
        <v>1392</v>
      </c>
    </row>
    <row r="73" spans="1:16" x14ac:dyDescent="0.15">
      <c r="A73" s="178" t="s">
        <v>74</v>
      </c>
      <c r="B73" s="179">
        <f>基金残高に係る経年分析!F56</f>
        <v>566</v>
      </c>
      <c r="C73" s="179">
        <f>基金残高に係る経年分析!G56</f>
        <v>567</v>
      </c>
      <c r="D73" s="179">
        <f>基金残高に係る経年分析!H56</f>
        <v>588</v>
      </c>
    </row>
    <row r="74" spans="1:16" x14ac:dyDescent="0.15">
      <c r="A74" s="178" t="s">
        <v>75</v>
      </c>
      <c r="B74" s="179">
        <f>基金残高に係る経年分析!F57</f>
        <v>1966</v>
      </c>
      <c r="C74" s="179">
        <f>基金残高に係る経年分析!G57</f>
        <v>1868</v>
      </c>
      <c r="D74" s="179">
        <f>基金残高に係る経年分析!H57</f>
        <v>1860</v>
      </c>
    </row>
  </sheetData>
  <sheetProtection algorithmName="SHA-512" hashValue="CB2FvR7f7tHtPK6qJ3QgYaIoucbYiSxqk4p1LsG2SEGJQkWih0Ej8F/ZUbAqxtyopt+AiMmIwH1frFdgY3Ts6A==" saltValue="1hO4VPysjVe1KzgteCUW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肥爪 淳</cp:lastModifiedBy>
  <cp:lastPrinted>2025-03-18T01:50:15Z</cp:lastPrinted>
  <dcterms:created xsi:type="dcterms:W3CDTF">2025-02-19T03:40:44Z</dcterms:created>
  <dcterms:modified xsi:type="dcterms:W3CDTF">2025-03-18T02:03:31Z</dcterms:modified>
  <cp:category/>
</cp:coreProperties>
</file>